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3"/>
  </bookViews>
  <sheets>
    <sheet name="BP" sheetId="1" r:id="rId1"/>
    <sheet name="KP" sheetId="2" r:id="rId2"/>
    <sheet name="PFO" sheetId="3" r:id="rId3"/>
    <sheet name="spolu príjmy" sheetId="4" r:id="rId4"/>
  </sheets>
  <definedNames/>
  <calcPr fullCalcOnLoad="1"/>
</workbook>
</file>

<file path=xl/sharedStrings.xml><?xml version="1.0" encoding="utf-8"?>
<sst xmlns="http://schemas.openxmlformats.org/spreadsheetml/2006/main" count="209" uniqueCount="128">
  <si>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</si>
  <si>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</si>
  <si>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</si>
  <si>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</si>
  <si>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</si>
  <si>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</si>
  <si>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</si>
  <si>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</si>
  <si>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</si>
  <si>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</si>
  <si>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</si>
  <si>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</si>
  <si>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</si>
  <si>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</si>
  <si>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</si>
  <si>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</si>
  <si>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</si>
  <si>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</si>
  <si>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>002</t>
  </si>
  <si>
    <t>130</t>
  </si>
  <si>
    <t>Domáce dane na tovary a služby</t>
  </si>
  <si>
    <t>133</t>
  </si>
  <si>
    <t>013</t>
  </si>
  <si>
    <t>poplatok za komunálne odpady a drobné stavebné odpady</t>
  </si>
  <si>
    <t xml:space="preserve"> 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</si>
  <si>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</si>
  <si>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</si>
  <si>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</si>
  <si>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</si>
  <si>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</si>
  <si>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</si>
  <si>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</si>
  <si>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</si>
  <si>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</si>
  <si>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</si>
  <si>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</si>
  <si>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</si>
  <si>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</si>
  <si>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</si>
  <si>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240</t>
  </si>
  <si>
    <t>Úroky z domácich úverov,pôžičiek a vkladov</t>
  </si>
  <si>
    <t>242</t>
  </si>
  <si>
    <t>300</t>
  </si>
  <si>
    <t>GRANTY  A  TRANSFERY</t>
  </si>
  <si>
    <t>312</t>
  </si>
  <si>
    <t>Transfery v rámci verejnej správy</t>
  </si>
  <si>
    <t>322</t>
  </si>
  <si>
    <t>KAPITÁLOVÉ PRÍJMY</t>
  </si>
  <si>
    <t>454</t>
  </si>
  <si>
    <t xml:space="preserve">                                                       </t>
  </si>
  <si>
    <t>Dotácia na vedenie CO materiálu</t>
  </si>
  <si>
    <t xml:space="preserve">Rozpočet </t>
  </si>
  <si>
    <t xml:space="preserve">Prevod z rezervného fondu obce </t>
  </si>
  <si>
    <t>daň za predajné automaty</t>
  </si>
  <si>
    <t>na rok</t>
  </si>
  <si>
    <t>nedoplatky na poplatkoch z predchádzajúcich rokov</t>
  </si>
  <si>
    <t>Príjem z predaja kapitálových aktív -pozemky</t>
  </si>
  <si>
    <t>xxx</t>
  </si>
  <si>
    <t>012</t>
  </si>
  <si>
    <t>000</t>
  </si>
  <si>
    <t xml:space="preserve">        Rozpočet príjmov obce Blatná na Ostrove na roky 2014-2016     </t>
  </si>
  <si>
    <t xml:space="preserve">    - daň z bytov</t>
  </si>
  <si>
    <t xml:space="preserve">    - z pozemkov </t>
  </si>
  <si>
    <t xml:space="preserve">    - zo stavieb </t>
  </si>
  <si>
    <t>daň za psa -  nedoplatok z minulých rokov</t>
  </si>
  <si>
    <t xml:space="preserve">daň za psa </t>
  </si>
  <si>
    <t>administratívne poplatky - správne a ostatné</t>
  </si>
  <si>
    <t>poplatky a platby za predaj výrobkov, tovarov a služieb</t>
  </si>
  <si>
    <t>cintorínsky poplatok</t>
  </si>
  <si>
    <t>poplatok za materské školy a školský klub</t>
  </si>
  <si>
    <t>poplatky za stravné od stravníkov</t>
  </si>
  <si>
    <t>popl. za prebytočný hnuteľný majetok</t>
  </si>
  <si>
    <t>úroky z vkladov na bankových účtoch</t>
  </si>
  <si>
    <t>Dotácia na činnosť základnej školy - na bežné výdavky</t>
  </si>
  <si>
    <t xml:space="preserve">Dotácia na činnosť základnej školy - vzdelávacie poukazy </t>
  </si>
  <si>
    <t>Dotácia na činnosť materskej školy -predškolské vzdelávanie</t>
  </si>
  <si>
    <t xml:space="preserve">Dotácia na  voľby </t>
  </si>
  <si>
    <t>Dotácia na malé projekty od VUC</t>
  </si>
  <si>
    <t>233</t>
  </si>
  <si>
    <t xml:space="preserve">Nedaňové kapitálové príjmy </t>
  </si>
  <si>
    <t>Kapitálové granty a transfery</t>
  </si>
  <si>
    <t xml:space="preserve">             príjem</t>
  </si>
  <si>
    <t>Príjmy z ostatných finančných operácií</t>
  </si>
  <si>
    <t>400</t>
  </si>
  <si>
    <t>Príjmy z návratných zdrojov financovania - bank. úver</t>
  </si>
  <si>
    <t>KAPITÁLOVÉ PRÍJMY SPOLU</t>
  </si>
  <si>
    <t>BEŽNÉ PRÍJMY SPOLU</t>
  </si>
  <si>
    <t>PRÍJMOVÉ FINANČNÉ OPERÁCIE SPOLU</t>
  </si>
  <si>
    <t>Krátkodobé úvery</t>
  </si>
  <si>
    <t xml:space="preserve">BEŽNÉ PRÍJMY </t>
  </si>
  <si>
    <t xml:space="preserve">PRÍJMOVÉ FINAČNÉ OPERÁCIE </t>
  </si>
  <si>
    <t xml:space="preserve">    - daňové  nedoplatky z minulých rokov </t>
  </si>
  <si>
    <t>229</t>
  </si>
  <si>
    <t>005</t>
  </si>
  <si>
    <t>poplatok za znečisťovanie ovzdušia</t>
  </si>
  <si>
    <t>311</t>
  </si>
  <si>
    <t>Granty od darcov a sponzorov</t>
  </si>
  <si>
    <t>Granty účelové a neúčelové</t>
  </si>
  <si>
    <t>Bežné príjmy v EUR</t>
  </si>
  <si>
    <t>Kapitálové príjmy v EUR</t>
  </si>
  <si>
    <t>Príjmové finančné operácie v EUR</t>
  </si>
  <si>
    <t>PRÍJMY SPOLU v EUR</t>
  </si>
  <si>
    <t>290</t>
  </si>
  <si>
    <t>292</t>
  </si>
  <si>
    <t>Iné nedaňové príjmy</t>
  </si>
  <si>
    <t>Z dobropisov</t>
  </si>
  <si>
    <t>,</t>
  </si>
  <si>
    <t>CELKOM PRÍJMY</t>
  </si>
  <si>
    <t>Dotácia na REGOB a RA  - evidencia obyvateľstva a stavieb</t>
  </si>
  <si>
    <t>Dotácia na školu v prírode - základná škola</t>
  </si>
  <si>
    <t>2018</t>
  </si>
  <si>
    <t>2019</t>
  </si>
  <si>
    <t>Dotácia na investície</t>
  </si>
  <si>
    <t xml:space="preserve">                           </t>
  </si>
  <si>
    <t xml:space="preserve">        Rozpočet príjmov obce Blatná na Ostrove na roky 2018-2020     </t>
  </si>
  <si>
    <t>2020</t>
  </si>
  <si>
    <t>za uloženie stavebného odpadu</t>
  </si>
  <si>
    <t>poplatok od stravníkov -  Škoská jedáleň</t>
  </si>
  <si>
    <t xml:space="preserve">                 Rozpočet príjmov obce Blatná na Ostrove na roky 2018-2020     </t>
  </si>
  <si>
    <t>ROZPOČET PRÍJMOV OBCE BLATNÁ NA OSTROVE NA ROKY 2018-2020</t>
  </si>
  <si>
    <t>Dotácia pre požiarníkov</t>
  </si>
  <si>
    <t>daň za užívanie verejného priestranstva</t>
  </si>
  <si>
    <t xml:space="preserve">Dotácia na úsek pre ochranu ŽP </t>
  </si>
  <si>
    <t>Dotácia na úsek dopravy /MK/</t>
  </si>
  <si>
    <t>Dotácia na úsek stavebného poriadku</t>
  </si>
  <si>
    <t>Dotácia na úhradu nákladov na úseku matrík</t>
  </si>
  <si>
    <t>Nevyčerpaná dotácia z min. roku  - materská škola</t>
  </si>
  <si>
    <t>Nevyčerp. fin. prostr. z r. 2016 účelovo určené  výrub drevín R7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</si>
</sst>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#,##0.000"/>
    <numFmt numFmtId="190" formatCode="#,##0.0000"/>
    <numFmt numFmtId="191" formatCode="0.0"/>
    <numFmt numFmtId="192" formatCode="_-* #,##0.0\ _K_č_-;\-* #,##0.0\ _K_č_-;_-* &quot;-&quot;??\ _K_č_-;_-@_-"/>
    <numFmt numFmtId="193" formatCode="_-* #,##0\ _K_č_-;\-* #,##0\ _K_č_-;_-* &quot;-&quot;??\ _K_č_-;_-@_-"/>
    <numFmt numFmtId="194" formatCode="0.000"/>
    <numFmt numFmtId="195" formatCode="_-* #,##0.000\ _K_č_-;\-* #,##0.000\ _K_č_-;_-* &quot;-&quot;??\ _K_č_-;_-@_-"/>
    <numFmt numFmtId="196" formatCode="_-* #,##0.0000\ _K_č_-;\-* #,##0.0000\ _K_č_-;_-* &quot;-&quot;??\ _K_č_-;_-@_-"/>
    <numFmt numFmtId="197" formatCode="0.000000"/>
    <numFmt numFmtId="198" formatCode="0.00000"/>
    <numFmt numFmtId="199" formatCode="0.0000"/>
    <numFmt numFmtId="200" formatCode="#,##0\ [$€-1];[Red]\-#,##0\ [$€-1]"/>
    <numFmt numFmtId="201" formatCode="[$-41B]d\.\ mmmm\ yyyy"/>
    <numFmt numFmtId="202" formatCode="#,##0_ ;\-#,##0\ "/>
  </numFmts>
  <fonts count="59"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b/>
      <sz val="14"/>
      <name val="Tahoma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i/>
      <sz val="1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187" fontId="0" fillId="0" borderId="0" xfId="33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Fill="1" applyAlignment="1">
      <alignment/>
    </xf>
    <xf numFmtId="0" fontId="0" fillId="0" borderId="31" xfId="0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49" fontId="11" fillId="0" borderId="22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40" xfId="0" applyNumberFormat="1" applyBorder="1" applyAlignment="1">
      <alignment/>
    </xf>
    <xf numFmtId="1" fontId="4" fillId="0" borderId="41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7" fillId="19" borderId="43" xfId="0" applyFont="1" applyFill="1" applyBorder="1" applyAlignment="1">
      <alignment horizontal="center"/>
    </xf>
    <xf numFmtId="49" fontId="8" fillId="19" borderId="44" xfId="0" applyNumberFormat="1" applyFont="1" applyFill="1" applyBorder="1" applyAlignment="1">
      <alignment horizontal="center"/>
    </xf>
    <xf numFmtId="49" fontId="8" fillId="19" borderId="45" xfId="0" applyNumberFormat="1" applyFont="1" applyFill="1" applyBorder="1" applyAlignment="1">
      <alignment horizontal="center"/>
    </xf>
    <xf numFmtId="49" fontId="7" fillId="19" borderId="44" xfId="0" applyNumberFormat="1" applyFont="1" applyFill="1" applyBorder="1" applyAlignment="1">
      <alignment horizontal="center"/>
    </xf>
    <xf numFmtId="0" fontId="9" fillId="19" borderId="46" xfId="0" applyFont="1" applyFill="1" applyBorder="1" applyAlignment="1">
      <alignment/>
    </xf>
    <xf numFmtId="0" fontId="7" fillId="19" borderId="44" xfId="0" applyFont="1" applyFill="1" applyBorder="1" applyAlignment="1">
      <alignment/>
    </xf>
    <xf numFmtId="0" fontId="7" fillId="19" borderId="47" xfId="0" applyFont="1" applyFill="1" applyBorder="1" applyAlignment="1">
      <alignment horizontal="center"/>
    </xf>
    <xf numFmtId="49" fontId="8" fillId="19" borderId="48" xfId="0" applyNumberFormat="1" applyFont="1" applyFill="1" applyBorder="1" applyAlignment="1">
      <alignment horizontal="center"/>
    </xf>
    <xf numFmtId="49" fontId="8" fillId="19" borderId="49" xfId="0" applyNumberFormat="1" applyFont="1" applyFill="1" applyBorder="1" applyAlignment="1">
      <alignment horizontal="center"/>
    </xf>
    <xf numFmtId="49" fontId="7" fillId="19" borderId="48" xfId="0" applyNumberFormat="1" applyFont="1" applyFill="1" applyBorder="1" applyAlignment="1">
      <alignment horizontal="center"/>
    </xf>
    <xf numFmtId="0" fontId="9" fillId="19" borderId="50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0" fontId="7" fillId="19" borderId="20" xfId="0" applyFont="1" applyFill="1" applyBorder="1" applyAlignment="1">
      <alignment horizontal="center"/>
    </xf>
    <xf numFmtId="49" fontId="8" fillId="19" borderId="39" xfId="0" applyNumberFormat="1" applyFont="1" applyFill="1" applyBorder="1" applyAlignment="1">
      <alignment horizontal="center"/>
    </xf>
    <xf numFmtId="49" fontId="8" fillId="19" borderId="38" xfId="0" applyNumberFormat="1" applyFont="1" applyFill="1" applyBorder="1" applyAlignment="1">
      <alignment horizontal="center"/>
    </xf>
    <xf numFmtId="49" fontId="7" fillId="19" borderId="39" xfId="0" applyNumberFormat="1" applyFont="1" applyFill="1" applyBorder="1" applyAlignment="1">
      <alignment horizontal="center"/>
    </xf>
    <xf numFmtId="0" fontId="9" fillId="19" borderId="33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7" fillId="33" borderId="51" xfId="0" applyFont="1" applyFill="1" applyBorder="1" applyAlignment="1">
      <alignment horizontal="center"/>
    </xf>
    <xf numFmtId="49" fontId="11" fillId="33" borderId="39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19" borderId="20" xfId="0" applyFont="1" applyFill="1" applyBorder="1" applyAlignment="1">
      <alignment horizontal="center"/>
    </xf>
    <xf numFmtId="49" fontId="11" fillId="19" borderId="11" xfId="0" applyNumberFormat="1" applyFont="1" applyFill="1" applyBorder="1" applyAlignment="1">
      <alignment horizontal="center"/>
    </xf>
    <xf numFmtId="49" fontId="11" fillId="19" borderId="21" xfId="0" applyNumberFormat="1" applyFont="1" applyFill="1" applyBorder="1" applyAlignment="1">
      <alignment horizontal="center"/>
    </xf>
    <xf numFmtId="49" fontId="5" fillId="19" borderId="11" xfId="0" applyNumberFormat="1" applyFont="1" applyFill="1" applyBorder="1" applyAlignment="1">
      <alignment horizontal="center"/>
    </xf>
    <xf numFmtId="0" fontId="9" fillId="19" borderId="21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5" fillId="33" borderId="51" xfId="0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right"/>
    </xf>
    <xf numFmtId="0" fontId="16" fillId="33" borderId="38" xfId="0" applyFont="1" applyFill="1" applyBorder="1" applyAlignment="1">
      <alignment horizontal="center"/>
    </xf>
    <xf numFmtId="0" fontId="15" fillId="33" borderId="56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5" fillId="19" borderId="37" xfId="0" applyFont="1" applyFill="1" applyBorder="1" applyAlignment="1">
      <alignment horizontal="center"/>
    </xf>
    <xf numFmtId="0" fontId="11" fillId="19" borderId="34" xfId="0" applyFont="1" applyFill="1" applyBorder="1" applyAlignment="1">
      <alignment/>
    </xf>
    <xf numFmtId="0" fontId="5" fillId="19" borderId="34" xfId="0" applyFont="1" applyFill="1" applyBorder="1" applyAlignment="1">
      <alignment/>
    </xf>
    <xf numFmtId="0" fontId="5" fillId="19" borderId="34" xfId="0" applyFont="1" applyFill="1" applyBorder="1" applyAlignment="1">
      <alignment horizontal="center"/>
    </xf>
    <xf numFmtId="0" fontId="5" fillId="19" borderId="57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51" xfId="0" applyFont="1" applyFill="1" applyBorder="1" applyAlignment="1">
      <alignment horizontal="center"/>
    </xf>
    <xf numFmtId="0" fontId="11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49" fontId="18" fillId="33" borderId="38" xfId="0" applyNumberFormat="1" applyFont="1" applyFill="1" applyBorder="1" applyAlignment="1">
      <alignment horizontal="center"/>
    </xf>
    <xf numFmtId="49" fontId="18" fillId="33" borderId="39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1" fontId="4" fillId="19" borderId="36" xfId="0" applyNumberFormat="1" applyFont="1" applyFill="1" applyBorder="1" applyAlignment="1">
      <alignment horizontal="right"/>
    </xf>
    <xf numFmtId="0" fontId="0" fillId="19" borderId="31" xfId="0" applyFill="1" applyBorder="1" applyAlignment="1">
      <alignment/>
    </xf>
    <xf numFmtId="1" fontId="0" fillId="19" borderId="40" xfId="0" applyNumberFormat="1" applyFill="1" applyBorder="1" applyAlignment="1">
      <alignment/>
    </xf>
    <xf numFmtId="3" fontId="4" fillId="0" borderId="58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93" fontId="10" fillId="19" borderId="21" xfId="33" applyNumberFormat="1" applyFont="1" applyFill="1" applyBorder="1" applyAlignment="1">
      <alignment horizontal="center"/>
    </xf>
    <xf numFmtId="193" fontId="7" fillId="0" borderId="12" xfId="33" applyNumberFormat="1" applyFont="1" applyBorder="1" applyAlignment="1">
      <alignment horizontal="center"/>
    </xf>
    <xf numFmtId="193" fontId="10" fillId="19" borderId="12" xfId="33" applyNumberFormat="1" applyFont="1" applyFill="1" applyBorder="1" applyAlignment="1">
      <alignment horizontal="center"/>
    </xf>
    <xf numFmtId="193" fontId="10" fillId="33" borderId="38" xfId="33" applyNumberFormat="1" applyFont="1" applyFill="1" applyBorder="1" applyAlignment="1">
      <alignment horizontal="center"/>
    </xf>
    <xf numFmtId="193" fontId="7" fillId="0" borderId="59" xfId="33" applyNumberFormat="1" applyFont="1" applyBorder="1" applyAlignment="1">
      <alignment horizontal="center"/>
    </xf>
    <xf numFmtId="193" fontId="0" fillId="19" borderId="60" xfId="33" applyNumberFormat="1" applyFont="1" applyFill="1" applyBorder="1" applyAlignment="1">
      <alignment horizontal="right"/>
    </xf>
    <xf numFmtId="193" fontId="0" fillId="0" borderId="60" xfId="33" applyNumberFormat="1" applyFont="1" applyBorder="1" applyAlignment="1">
      <alignment horizontal="right"/>
    </xf>
    <xf numFmtId="193" fontId="0" fillId="19" borderId="61" xfId="33" applyNumberFormat="1" applyFont="1" applyFill="1" applyBorder="1" applyAlignment="1">
      <alignment horizontal="right"/>
    </xf>
    <xf numFmtId="193" fontId="0" fillId="34" borderId="62" xfId="33" applyNumberFormat="1" applyFont="1" applyFill="1" applyBorder="1" applyAlignment="1">
      <alignment horizontal="right"/>
    </xf>
    <xf numFmtId="193" fontId="10" fillId="33" borderId="62" xfId="33" applyNumberFormat="1" applyFont="1" applyFill="1" applyBorder="1" applyAlignment="1">
      <alignment horizontal="right"/>
    </xf>
    <xf numFmtId="193" fontId="10" fillId="19" borderId="63" xfId="33" applyNumberFormat="1" applyFont="1" applyFill="1" applyBorder="1" applyAlignment="1">
      <alignment horizontal="right"/>
    </xf>
    <xf numFmtId="193" fontId="10" fillId="0" borderId="30" xfId="33" applyNumberFormat="1" applyFont="1" applyBorder="1" applyAlignment="1">
      <alignment horizontal="right"/>
    </xf>
    <xf numFmtId="193" fontId="7" fillId="0" borderId="30" xfId="33" applyNumberFormat="1" applyFont="1" applyBorder="1" applyAlignment="1">
      <alignment horizontal="right"/>
    </xf>
    <xf numFmtId="193" fontId="7" fillId="0" borderId="52" xfId="33" applyNumberFormat="1" applyFont="1" applyBorder="1" applyAlignment="1">
      <alignment horizontal="right"/>
    </xf>
    <xf numFmtId="193" fontId="7" fillId="0" borderId="56" xfId="33" applyNumberFormat="1" applyFont="1" applyBorder="1" applyAlignment="1">
      <alignment horizontal="right"/>
    </xf>
    <xf numFmtId="193" fontId="10" fillId="19" borderId="64" xfId="33" applyNumberFormat="1" applyFont="1" applyFill="1" applyBorder="1" applyAlignment="1">
      <alignment horizontal="right"/>
    </xf>
    <xf numFmtId="193" fontId="10" fillId="19" borderId="56" xfId="33" applyNumberFormat="1" applyFont="1" applyFill="1" applyBorder="1" applyAlignment="1">
      <alignment horizontal="right"/>
    </xf>
    <xf numFmtId="193" fontId="7" fillId="0" borderId="13" xfId="33" applyNumberFormat="1" applyFont="1" applyBorder="1" applyAlignment="1">
      <alignment horizontal="right"/>
    </xf>
    <xf numFmtId="193" fontId="7" fillId="0" borderId="57" xfId="33" applyNumberFormat="1" applyFont="1" applyBorder="1" applyAlignment="1">
      <alignment horizontal="right"/>
    </xf>
    <xf numFmtId="193" fontId="10" fillId="33" borderId="56" xfId="33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0" borderId="23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93" fontId="10" fillId="0" borderId="52" xfId="33" applyNumberFormat="1" applyFont="1" applyBorder="1" applyAlignment="1">
      <alignment horizontal="right"/>
    </xf>
    <xf numFmtId="0" fontId="38" fillId="0" borderId="28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3" fontId="39" fillId="0" borderId="21" xfId="33" applyNumberFormat="1" applyFont="1" applyFill="1" applyBorder="1" applyAlignment="1">
      <alignment horizontal="center"/>
    </xf>
    <xf numFmtId="193" fontId="39" fillId="0" borderId="21" xfId="33" applyNumberFormat="1" applyFont="1" applyBorder="1" applyAlignment="1">
      <alignment horizontal="center"/>
    </xf>
    <xf numFmtId="193" fontId="39" fillId="0" borderId="65" xfId="33" applyNumberFormat="1" applyFont="1" applyBorder="1" applyAlignment="1">
      <alignment horizontal="center"/>
    </xf>
    <xf numFmtId="193" fontId="39" fillId="0" borderId="12" xfId="33" applyNumberFormat="1" applyFont="1" applyFill="1" applyBorder="1" applyAlignment="1">
      <alignment horizontal="center"/>
    </xf>
    <xf numFmtId="193" fontId="39" fillId="0" borderId="12" xfId="33" applyNumberFormat="1" applyFont="1" applyBorder="1" applyAlignment="1">
      <alignment horizontal="center"/>
    </xf>
    <xf numFmtId="0" fontId="40" fillId="33" borderId="38" xfId="0" applyFont="1" applyFill="1" applyBorder="1" applyAlignment="1">
      <alignment horizontal="center" vertical="center"/>
    </xf>
    <xf numFmtId="193" fontId="41" fillId="33" borderId="34" xfId="33" applyNumberFormat="1" applyFont="1" applyFill="1" applyBorder="1" applyAlignment="1">
      <alignment vertical="center"/>
    </xf>
    <xf numFmtId="193" fontId="41" fillId="33" borderId="34" xfId="33" applyNumberFormat="1" applyFont="1" applyFill="1" applyBorder="1" applyAlignment="1">
      <alignment horizontal="center" vertical="center"/>
    </xf>
    <xf numFmtId="193" fontId="41" fillId="33" borderId="66" xfId="33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9" fillId="19" borderId="13" xfId="0" applyFont="1" applyFill="1" applyBorder="1" applyAlignment="1">
      <alignment horizontal="center"/>
    </xf>
    <xf numFmtId="49" fontId="9" fillId="19" borderId="13" xfId="0" applyNumberFormat="1" applyFont="1" applyFill="1" applyBorder="1" applyAlignment="1">
      <alignment horizontal="center"/>
    </xf>
    <xf numFmtId="49" fontId="9" fillId="19" borderId="32" xfId="0" applyNumberFormat="1" applyFont="1" applyFill="1" applyBorder="1" applyAlignment="1">
      <alignment horizontal="center"/>
    </xf>
    <xf numFmtId="1" fontId="9" fillId="19" borderId="41" xfId="0" applyNumberFormat="1" applyFont="1" applyFill="1" applyBorder="1" applyAlignment="1">
      <alignment horizontal="center"/>
    </xf>
    <xf numFmtId="1" fontId="9" fillId="19" borderId="42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193" fontId="7" fillId="0" borderId="59" xfId="33" applyNumberFormat="1" applyFont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193" fontId="4" fillId="33" borderId="62" xfId="33" applyNumberFormat="1" applyFont="1" applyFill="1" applyBorder="1" applyAlignment="1">
      <alignment horizontal="right"/>
    </xf>
    <xf numFmtId="202" fontId="5" fillId="19" borderId="60" xfId="33" applyNumberFormat="1" applyFont="1" applyFill="1" applyBorder="1" applyAlignment="1">
      <alignment horizontal="right"/>
    </xf>
    <xf numFmtId="202" fontId="5" fillId="0" borderId="60" xfId="33" applyNumberFormat="1" applyFont="1" applyBorder="1" applyAlignment="1">
      <alignment horizontal="right"/>
    </xf>
    <xf numFmtId="202" fontId="5" fillId="34" borderId="62" xfId="33" applyNumberFormat="1" applyFont="1" applyFill="1" applyBorder="1" applyAlignment="1">
      <alignment horizontal="right"/>
    </xf>
    <xf numFmtId="202" fontId="5" fillId="19" borderId="61" xfId="33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19" borderId="67" xfId="0" applyNumberFormat="1" applyFont="1" applyFill="1" applyBorder="1" applyAlignment="1">
      <alignment horizontal="center" vertical="center"/>
    </xf>
    <xf numFmtId="0" fontId="2" fillId="19" borderId="58" xfId="0" applyFont="1" applyFill="1" applyBorder="1" applyAlignment="1">
      <alignment horizontal="center" vertical="center"/>
    </xf>
    <xf numFmtId="0" fontId="2" fillId="19" borderId="68" xfId="0" applyFont="1" applyFill="1" applyBorder="1" applyAlignment="1">
      <alignment horizontal="center" vertical="center"/>
    </xf>
    <xf numFmtId="0" fontId="2" fillId="19" borderId="69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5" fillId="19" borderId="72" xfId="0" applyFont="1" applyFill="1" applyBorder="1" applyAlignment="1">
      <alignment horizontal="center"/>
    </xf>
    <xf numFmtId="0" fontId="5" fillId="19" borderId="73" xfId="0" applyFont="1" applyFill="1" applyBorder="1" applyAlignment="1">
      <alignment horizontal="center"/>
    </xf>
    <xf numFmtId="0" fontId="5" fillId="19" borderId="74" xfId="0" applyFont="1" applyFill="1" applyBorder="1" applyAlignment="1">
      <alignment horizontal="center"/>
    </xf>
    <xf numFmtId="0" fontId="5" fillId="19" borderId="75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193" fontId="5" fillId="0" borderId="30" xfId="33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93" fontId="10" fillId="19" borderId="45" xfId="33" applyNumberFormat="1" applyFont="1" applyFill="1" applyBorder="1" applyAlignment="1">
      <alignment horizontal="right"/>
    </xf>
    <xf numFmtId="193" fontId="10" fillId="0" borderId="21" xfId="33" applyNumberFormat="1" applyFont="1" applyBorder="1" applyAlignment="1">
      <alignment horizontal="right"/>
    </xf>
    <xf numFmtId="193" fontId="7" fillId="0" borderId="21" xfId="33" applyNumberFormat="1" applyFont="1" applyBorder="1" applyAlignment="1">
      <alignment horizontal="right"/>
    </xf>
    <xf numFmtId="193" fontId="7" fillId="0" borderId="21" xfId="33" applyNumberFormat="1" applyFont="1" applyBorder="1" applyAlignment="1">
      <alignment/>
    </xf>
    <xf numFmtId="193" fontId="7" fillId="0" borderId="12" xfId="33" applyNumberFormat="1" applyFont="1" applyBorder="1" applyAlignment="1">
      <alignment horizontal="right"/>
    </xf>
    <xf numFmtId="193" fontId="7" fillId="0" borderId="12" xfId="33" applyNumberFormat="1" applyFont="1" applyBorder="1" applyAlignment="1">
      <alignment/>
    </xf>
    <xf numFmtId="193" fontId="7" fillId="0" borderId="38" xfId="33" applyNumberFormat="1" applyFont="1" applyBorder="1" applyAlignment="1">
      <alignment/>
    </xf>
    <xf numFmtId="193" fontId="10" fillId="19" borderId="49" xfId="33" applyNumberFormat="1" applyFont="1" applyFill="1" applyBorder="1" applyAlignment="1">
      <alignment horizontal="right"/>
    </xf>
    <xf numFmtId="193" fontId="10" fillId="0" borderId="12" xfId="33" applyNumberFormat="1" applyFont="1" applyBorder="1" applyAlignment="1">
      <alignment horizontal="right"/>
    </xf>
    <xf numFmtId="193" fontId="10" fillId="19" borderId="38" xfId="33" applyNumberFormat="1" applyFont="1" applyFill="1" applyBorder="1" applyAlignment="1">
      <alignment horizontal="right"/>
    </xf>
    <xf numFmtId="193" fontId="5" fillId="0" borderId="21" xfId="33" applyNumberFormat="1" applyFont="1" applyBorder="1" applyAlignment="1">
      <alignment horizontal="right"/>
    </xf>
    <xf numFmtId="193" fontId="7" fillId="0" borderId="24" xfId="33" applyNumberFormat="1" applyFont="1" applyBorder="1" applyAlignment="1">
      <alignment/>
    </xf>
    <xf numFmtId="193" fontId="7" fillId="0" borderId="34" xfId="33" applyNumberFormat="1" applyFont="1" applyBorder="1" applyAlignment="1">
      <alignment/>
    </xf>
    <xf numFmtId="193" fontId="10" fillId="33" borderId="38" xfId="33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0">
      <selection activeCell="L14" sqref="L14"/>
    </sheetView>
  </sheetViews>
  <sheetFormatPr defaultColWidth="9.00390625" defaultRowHeight="12.75"/>
  <cols>
    <col min="1" max="1" width="3.375" style="0" customWidth="1"/>
    <col min="2" max="2" width="2.625" style="0" customWidth="1"/>
    <col min="3" max="4" width="3.625" style="0" customWidth="1"/>
    <col min="5" max="5" width="4.125" style="0" customWidth="1"/>
    <col min="6" max="6" width="11.375" style="0" customWidth="1"/>
    <col min="7" max="7" width="30.125" style="0" customWidth="1"/>
    <col min="8" max="9" width="14.875" style="55" customWidth="1"/>
    <col min="10" max="10" width="13.50390625" style="0" customWidth="1"/>
    <col min="12" max="12" width="27.625" style="0" customWidth="1"/>
  </cols>
  <sheetData>
    <row r="1" spans="1:7" ht="0.75" customHeight="1">
      <c r="A1" s="51"/>
      <c r="B1" s="202"/>
      <c r="C1" s="202"/>
      <c r="D1" s="202"/>
      <c r="E1" s="202"/>
      <c r="F1" s="202"/>
      <c r="G1" s="202"/>
    </row>
    <row r="2" spans="2:7" ht="15">
      <c r="B2" s="167" t="s">
        <v>114</v>
      </c>
      <c r="C2" s="61"/>
      <c r="D2" s="61"/>
      <c r="E2" s="61"/>
      <c r="F2" s="61"/>
      <c r="G2" s="61"/>
    </row>
    <row r="3" spans="1:7" ht="8.25" customHeight="1" thickBot="1">
      <c r="A3" s="51" t="s">
        <v>49</v>
      </c>
      <c r="B3" s="52"/>
      <c r="C3" s="52"/>
      <c r="D3" s="52"/>
      <c r="E3" s="52"/>
      <c r="F3" s="52"/>
      <c r="G3" s="62"/>
    </row>
    <row r="4" spans="2:10" ht="12" customHeight="1">
      <c r="B4" s="203" t="s">
        <v>98</v>
      </c>
      <c r="C4" s="204"/>
      <c r="D4" s="204"/>
      <c r="E4" s="204"/>
      <c r="F4" s="204"/>
      <c r="G4" s="205"/>
      <c r="H4" s="145"/>
      <c r="I4" s="194"/>
      <c r="J4" s="237"/>
    </row>
    <row r="5" spans="2:10" ht="9.75" customHeight="1">
      <c r="B5" s="206"/>
      <c r="C5" s="207"/>
      <c r="D5" s="207"/>
      <c r="E5" s="207"/>
      <c r="F5" s="207"/>
      <c r="G5" s="208"/>
      <c r="H5" s="8" t="s">
        <v>51</v>
      </c>
      <c r="I5" s="8" t="s">
        <v>51</v>
      </c>
      <c r="J5" s="146" t="s">
        <v>51</v>
      </c>
    </row>
    <row r="6" spans="2:10" ht="12.75">
      <c r="B6" s="9"/>
      <c r="C6" s="10" t="s">
        <v>1</v>
      </c>
      <c r="D6" s="10" t="s">
        <v>2</v>
      </c>
      <c r="E6" s="10" t="s">
        <v>3</v>
      </c>
      <c r="F6" s="11"/>
      <c r="G6" s="118" t="s">
        <v>81</v>
      </c>
      <c r="H6" s="13" t="s">
        <v>54</v>
      </c>
      <c r="I6" s="13" t="s">
        <v>54</v>
      </c>
      <c r="J6" s="238" t="s">
        <v>54</v>
      </c>
    </row>
    <row r="7" spans="2:10" ht="13.5" thickBot="1">
      <c r="B7" s="14"/>
      <c r="C7" s="15"/>
      <c r="D7" s="16"/>
      <c r="E7" s="15" t="s">
        <v>4</v>
      </c>
      <c r="F7" s="17"/>
      <c r="G7" s="18"/>
      <c r="H7" s="60" t="s">
        <v>110</v>
      </c>
      <c r="I7" s="60" t="s">
        <v>111</v>
      </c>
      <c r="J7" s="239" t="s">
        <v>115</v>
      </c>
    </row>
    <row r="8" spans="2:10" ht="14.25" thickBot="1" thickTop="1">
      <c r="B8" s="83">
        <v>1</v>
      </c>
      <c r="C8" s="84" t="s">
        <v>6</v>
      </c>
      <c r="D8" s="85"/>
      <c r="E8" s="86"/>
      <c r="F8" s="87" t="s">
        <v>7</v>
      </c>
      <c r="G8" s="88"/>
      <c r="H8" s="157">
        <f>H9+H12+H18</f>
        <v>343211</v>
      </c>
      <c r="I8" s="157">
        <f>I9+I12+I18</f>
        <v>346790</v>
      </c>
      <c r="J8" s="240">
        <f>J9+J12+J18</f>
        <v>346790</v>
      </c>
    </row>
    <row r="9" spans="2:10" ht="12.75">
      <c r="B9" s="19"/>
      <c r="C9" s="20" t="s">
        <v>8</v>
      </c>
      <c r="D9" s="21"/>
      <c r="E9" s="5"/>
      <c r="F9" s="22" t="s">
        <v>9</v>
      </c>
      <c r="G9" s="2"/>
      <c r="H9" s="158">
        <f>H10</f>
        <v>236950</v>
      </c>
      <c r="I9" s="158">
        <f>I10</f>
        <v>241000</v>
      </c>
      <c r="J9" s="241">
        <f>J10</f>
        <v>241000</v>
      </c>
    </row>
    <row r="10" spans="2:10" ht="12" customHeight="1">
      <c r="B10" s="19"/>
      <c r="C10" s="20"/>
      <c r="D10" s="21" t="s">
        <v>10</v>
      </c>
      <c r="E10" s="5" t="s">
        <v>11</v>
      </c>
      <c r="F10" s="23" t="s">
        <v>12</v>
      </c>
      <c r="G10" s="2"/>
      <c r="H10" s="159">
        <v>236950</v>
      </c>
      <c r="I10" s="159">
        <v>241000</v>
      </c>
      <c r="J10" s="242">
        <v>241000</v>
      </c>
    </row>
    <row r="11" spans="2:10" ht="12.75" customHeight="1" hidden="1">
      <c r="B11" s="19"/>
      <c r="C11" s="3"/>
      <c r="D11" s="4"/>
      <c r="E11" s="24"/>
      <c r="F11" s="25"/>
      <c r="G11" s="2"/>
      <c r="H11" s="159"/>
      <c r="I11" s="159"/>
      <c r="J11" s="243"/>
    </row>
    <row r="12" spans="2:10" ht="12.75">
      <c r="B12" s="19"/>
      <c r="C12" s="20" t="s">
        <v>13</v>
      </c>
      <c r="D12" s="4"/>
      <c r="E12" s="5"/>
      <c r="F12" s="22" t="s">
        <v>14</v>
      </c>
      <c r="G12" s="2"/>
      <c r="H12" s="158">
        <f>H13</f>
        <v>80500</v>
      </c>
      <c r="I12" s="158">
        <f>I13</f>
        <v>80305</v>
      </c>
      <c r="J12" s="241">
        <f>J13</f>
        <v>80305</v>
      </c>
    </row>
    <row r="13" spans="2:10" ht="12.75">
      <c r="B13" s="19"/>
      <c r="C13" s="3"/>
      <c r="D13" s="4" t="s">
        <v>15</v>
      </c>
      <c r="E13" s="5"/>
      <c r="F13" s="23" t="s">
        <v>16</v>
      </c>
      <c r="G13" s="2"/>
      <c r="H13" s="159">
        <f>H14+H15+H16+H17</f>
        <v>80500</v>
      </c>
      <c r="I13" s="159">
        <f>I14+I15+I16+I17</f>
        <v>80305</v>
      </c>
      <c r="J13" s="244">
        <f>J14+J15+J16+J17</f>
        <v>80305</v>
      </c>
    </row>
    <row r="14" spans="2:10" ht="12.75">
      <c r="B14" s="19"/>
      <c r="C14" s="3"/>
      <c r="D14" s="4"/>
      <c r="E14" s="5" t="s">
        <v>17</v>
      </c>
      <c r="F14" s="1" t="s">
        <v>62</v>
      </c>
      <c r="G14" s="2"/>
      <c r="H14" s="159">
        <v>57000</v>
      </c>
      <c r="I14" s="159">
        <v>57400</v>
      </c>
      <c r="J14" s="243">
        <v>57400</v>
      </c>
    </row>
    <row r="15" spans="2:10" ht="12.75">
      <c r="B15" s="19"/>
      <c r="C15" s="3"/>
      <c r="D15" s="4"/>
      <c r="E15" s="5" t="s">
        <v>18</v>
      </c>
      <c r="F15" s="1" t="s">
        <v>63</v>
      </c>
      <c r="G15" s="2"/>
      <c r="H15" s="159">
        <v>19500</v>
      </c>
      <c r="I15" s="159">
        <v>20000</v>
      </c>
      <c r="J15" s="243">
        <v>20000</v>
      </c>
    </row>
    <row r="16" spans="2:10" ht="12.75">
      <c r="B16" s="19"/>
      <c r="C16" s="26"/>
      <c r="D16" s="4"/>
      <c r="E16" s="5" t="s">
        <v>11</v>
      </c>
      <c r="F16" s="1" t="s">
        <v>61</v>
      </c>
      <c r="G16" s="2"/>
      <c r="H16" s="159">
        <v>400</v>
      </c>
      <c r="I16" s="159">
        <v>405</v>
      </c>
      <c r="J16" s="243">
        <v>405</v>
      </c>
    </row>
    <row r="17" spans="2:10" ht="12.75">
      <c r="B17" s="19"/>
      <c r="C17" s="26"/>
      <c r="D17" s="4"/>
      <c r="E17" s="5" t="s">
        <v>57</v>
      </c>
      <c r="F17" s="1" t="s">
        <v>91</v>
      </c>
      <c r="G17" s="2"/>
      <c r="H17" s="159">
        <v>3600</v>
      </c>
      <c r="I17" s="159">
        <v>2500</v>
      </c>
      <c r="J17" s="243">
        <v>2500</v>
      </c>
    </row>
    <row r="18" spans="2:10" ht="12.75">
      <c r="B18" s="19"/>
      <c r="C18" s="20" t="s">
        <v>19</v>
      </c>
      <c r="D18" s="4"/>
      <c r="E18" s="5"/>
      <c r="F18" s="22" t="s">
        <v>20</v>
      </c>
      <c r="G18" s="2"/>
      <c r="H18" s="158">
        <f>H19+H20+H21+H22+H23+H24</f>
        <v>25761</v>
      </c>
      <c r="I18" s="158">
        <f>I19+I20+I21+I22+I23+I24</f>
        <v>25485</v>
      </c>
      <c r="J18" s="241">
        <f>J19+J20+J21+J22+J23+J24</f>
        <v>25485</v>
      </c>
    </row>
    <row r="19" spans="2:10" ht="12.75">
      <c r="B19" s="19"/>
      <c r="C19" s="3"/>
      <c r="D19" s="4" t="s">
        <v>21</v>
      </c>
      <c r="E19" s="5" t="s">
        <v>17</v>
      </c>
      <c r="F19" s="1" t="s">
        <v>65</v>
      </c>
      <c r="G19" s="2" t="s">
        <v>113</v>
      </c>
      <c r="H19" s="159">
        <v>1700</v>
      </c>
      <c r="I19" s="159">
        <v>1700</v>
      </c>
      <c r="J19" s="243">
        <v>1700</v>
      </c>
    </row>
    <row r="20" spans="2:10" ht="12.75">
      <c r="B20" s="19"/>
      <c r="C20" s="3"/>
      <c r="D20" s="4"/>
      <c r="E20" s="5" t="s">
        <v>57</v>
      </c>
      <c r="F20" s="1" t="s">
        <v>64</v>
      </c>
      <c r="G20" s="2"/>
      <c r="H20" s="159">
        <v>68</v>
      </c>
      <c r="I20" s="159">
        <v>50</v>
      </c>
      <c r="J20" s="243">
        <v>50</v>
      </c>
    </row>
    <row r="21" spans="2:10" ht="12.75">
      <c r="B21" s="19"/>
      <c r="C21" s="3"/>
      <c r="D21" s="4"/>
      <c r="E21" s="24" t="s">
        <v>35</v>
      </c>
      <c r="F21" s="59" t="s">
        <v>53</v>
      </c>
      <c r="G21" s="38"/>
      <c r="H21" s="160">
        <v>135</v>
      </c>
      <c r="I21" s="160">
        <v>135</v>
      </c>
      <c r="J21" s="243">
        <v>135</v>
      </c>
    </row>
    <row r="22" spans="2:10" ht="12.75">
      <c r="B22" s="67"/>
      <c r="C22" s="41"/>
      <c r="D22" s="58"/>
      <c r="E22" s="4" t="s">
        <v>58</v>
      </c>
      <c r="F22" s="59" t="s">
        <v>121</v>
      </c>
      <c r="G22" s="38"/>
      <c r="H22" s="160"/>
      <c r="I22" s="160"/>
      <c r="J22" s="245"/>
    </row>
    <row r="23" spans="2:10" ht="12.75">
      <c r="B23" s="19"/>
      <c r="C23" s="3"/>
      <c r="D23" s="4" t="s">
        <v>21</v>
      </c>
      <c r="E23" s="5" t="s">
        <v>22</v>
      </c>
      <c r="F23" s="1" t="s">
        <v>23</v>
      </c>
      <c r="G23" s="2"/>
      <c r="H23" s="160">
        <v>21500</v>
      </c>
      <c r="I23" s="160">
        <v>22000</v>
      </c>
      <c r="J23" s="245">
        <v>22000</v>
      </c>
    </row>
    <row r="24" spans="2:10" ht="13.5" thickBot="1">
      <c r="B24" s="72"/>
      <c r="C24" s="68"/>
      <c r="D24" s="69"/>
      <c r="E24" s="74" t="s">
        <v>57</v>
      </c>
      <c r="F24" s="63" t="s">
        <v>55</v>
      </c>
      <c r="G24" s="75"/>
      <c r="H24" s="161">
        <v>2358</v>
      </c>
      <c r="I24" s="161">
        <v>1600</v>
      </c>
      <c r="J24" s="246">
        <v>1600</v>
      </c>
    </row>
    <row r="25" spans="2:10" ht="13.5" thickBot="1">
      <c r="B25" s="89">
        <v>2</v>
      </c>
      <c r="C25" s="90" t="s">
        <v>25</v>
      </c>
      <c r="D25" s="91"/>
      <c r="E25" s="92"/>
      <c r="F25" s="93" t="s">
        <v>26</v>
      </c>
      <c r="G25" s="94"/>
      <c r="H25" s="162">
        <f>H26+H29+H40+H42</f>
        <v>41474</v>
      </c>
      <c r="I25" s="162">
        <f>I26+I29+I40+I42</f>
        <v>38780</v>
      </c>
      <c r="J25" s="247">
        <f>J26+J29+J40+J42</f>
        <v>38780</v>
      </c>
    </row>
    <row r="26" spans="2:10" ht="12.75">
      <c r="B26" s="19"/>
      <c r="C26" s="20" t="s">
        <v>27</v>
      </c>
      <c r="D26" s="20"/>
      <c r="E26" s="27"/>
      <c r="F26" s="22" t="s">
        <v>28</v>
      </c>
      <c r="G26" s="2"/>
      <c r="H26" s="158">
        <f>H27+H28</f>
        <v>4020</v>
      </c>
      <c r="I26" s="158">
        <f>I27+I28</f>
        <v>3520</v>
      </c>
      <c r="J26" s="241">
        <f>J27+J28</f>
        <v>3520</v>
      </c>
    </row>
    <row r="27" spans="2:10" ht="12.75">
      <c r="B27" s="19"/>
      <c r="C27" s="28"/>
      <c r="D27" s="21" t="s">
        <v>29</v>
      </c>
      <c r="E27" s="27" t="s">
        <v>18</v>
      </c>
      <c r="F27" s="1" t="s">
        <v>30</v>
      </c>
      <c r="G27" s="2"/>
      <c r="H27" s="159">
        <v>20</v>
      </c>
      <c r="I27" s="159">
        <v>20</v>
      </c>
      <c r="J27" s="243">
        <v>20</v>
      </c>
    </row>
    <row r="28" spans="2:10" ht="12.75">
      <c r="B28" s="19"/>
      <c r="C28" s="28"/>
      <c r="D28" s="21"/>
      <c r="E28" s="27" t="s">
        <v>11</v>
      </c>
      <c r="F28" s="1" t="s">
        <v>31</v>
      </c>
      <c r="G28" s="2"/>
      <c r="H28" s="159">
        <v>4000</v>
      </c>
      <c r="I28" s="159">
        <v>3500</v>
      </c>
      <c r="J28" s="243">
        <v>3500</v>
      </c>
    </row>
    <row r="29" spans="2:10" ht="12.75">
      <c r="B29" s="19"/>
      <c r="C29" s="20" t="s">
        <v>32</v>
      </c>
      <c r="D29" s="28"/>
      <c r="E29" s="29"/>
      <c r="F29" s="22" t="s">
        <v>33</v>
      </c>
      <c r="G29" s="2"/>
      <c r="H29" s="158">
        <f>H30+H31+H32+H33+H34+H35+H36+H37+H39</f>
        <v>31100</v>
      </c>
      <c r="I29" s="158">
        <f>I30+I31+I32+I33+I34+I35+I36+I37+I39</f>
        <v>32250</v>
      </c>
      <c r="J29" s="241">
        <f>J30+J31+J32+J33+J34+J35+J36+J37+J39</f>
        <v>32250</v>
      </c>
    </row>
    <row r="30" spans="2:10" ht="12.75">
      <c r="B30" s="19"/>
      <c r="C30" s="28"/>
      <c r="D30" s="21" t="s">
        <v>34</v>
      </c>
      <c r="E30" s="27" t="s">
        <v>35</v>
      </c>
      <c r="F30" s="1" t="s">
        <v>66</v>
      </c>
      <c r="G30" s="2"/>
      <c r="H30" s="159">
        <v>3500</v>
      </c>
      <c r="I30" s="159">
        <v>4000</v>
      </c>
      <c r="J30" s="243">
        <v>4000</v>
      </c>
    </row>
    <row r="31" spans="2:10" ht="12.75">
      <c r="B31" s="67"/>
      <c r="C31" s="28"/>
      <c r="D31" s="3" t="s">
        <v>36</v>
      </c>
      <c r="E31" s="5" t="s">
        <v>11</v>
      </c>
      <c r="F31" s="23" t="s">
        <v>37</v>
      </c>
      <c r="G31" s="2"/>
      <c r="H31" s="159">
        <v>100</v>
      </c>
      <c r="I31" s="159">
        <v>100</v>
      </c>
      <c r="J31" s="243">
        <v>100</v>
      </c>
    </row>
    <row r="32" spans="2:10" ht="12.75">
      <c r="B32" s="19"/>
      <c r="C32" s="28"/>
      <c r="D32" s="21" t="s">
        <v>38</v>
      </c>
      <c r="E32" s="27" t="s">
        <v>17</v>
      </c>
      <c r="F32" s="1" t="s">
        <v>67</v>
      </c>
      <c r="G32" s="2"/>
      <c r="H32" s="159">
        <v>1000</v>
      </c>
      <c r="I32" s="159">
        <v>1200</v>
      </c>
      <c r="J32" s="243">
        <v>1200</v>
      </c>
    </row>
    <row r="33" spans="2:10" ht="12.75">
      <c r="B33" s="19"/>
      <c r="C33" s="28"/>
      <c r="D33" s="21"/>
      <c r="E33" s="27" t="s">
        <v>17</v>
      </c>
      <c r="F33" s="1" t="s">
        <v>68</v>
      </c>
      <c r="G33" s="2"/>
      <c r="H33" s="159">
        <v>150</v>
      </c>
      <c r="I33" s="159">
        <v>150</v>
      </c>
      <c r="J33" s="243">
        <v>150</v>
      </c>
    </row>
    <row r="34" spans="2:10" ht="12.75">
      <c r="B34" s="19"/>
      <c r="C34" s="28"/>
      <c r="D34" s="21"/>
      <c r="E34" s="27" t="s">
        <v>17</v>
      </c>
      <c r="F34" s="1" t="s">
        <v>116</v>
      </c>
      <c r="G34" s="2"/>
      <c r="H34" s="159">
        <v>200</v>
      </c>
      <c r="I34" s="159">
        <v>300</v>
      </c>
      <c r="J34" s="243">
        <v>300</v>
      </c>
    </row>
    <row r="35" spans="2:10" ht="12.75">
      <c r="B35" s="19"/>
      <c r="C35" s="28"/>
      <c r="D35" s="21"/>
      <c r="E35" s="27" t="s">
        <v>18</v>
      </c>
      <c r="F35" s="1" t="s">
        <v>69</v>
      </c>
      <c r="G35" s="2"/>
      <c r="H35" s="159">
        <v>2300</v>
      </c>
      <c r="I35" s="159">
        <v>2500</v>
      </c>
      <c r="J35" s="243">
        <v>2500</v>
      </c>
    </row>
    <row r="36" spans="2:10" ht="12.75">
      <c r="B36" s="19"/>
      <c r="C36" s="28"/>
      <c r="D36" s="21"/>
      <c r="E36" s="27" t="s">
        <v>11</v>
      </c>
      <c r="F36" s="1" t="s">
        <v>70</v>
      </c>
      <c r="G36" s="2"/>
      <c r="H36" s="159">
        <v>6500</v>
      </c>
      <c r="I36" s="159">
        <v>6600</v>
      </c>
      <c r="J36" s="243">
        <v>6600</v>
      </c>
    </row>
    <row r="37" spans="2:10" s="7" customFormat="1" ht="12.75">
      <c r="B37" s="19"/>
      <c r="C37" s="30"/>
      <c r="D37" s="30"/>
      <c r="E37" s="31" t="s">
        <v>11</v>
      </c>
      <c r="F37" s="32" t="s">
        <v>117</v>
      </c>
      <c r="G37" s="33"/>
      <c r="H37" s="159">
        <v>17000</v>
      </c>
      <c r="I37" s="159">
        <v>17000</v>
      </c>
      <c r="J37" s="243">
        <v>17000</v>
      </c>
    </row>
    <row r="38" spans="2:10" s="7" customFormat="1" ht="12.75">
      <c r="B38" s="19"/>
      <c r="C38" s="30"/>
      <c r="D38" s="35"/>
      <c r="E38" s="31" t="s">
        <v>35</v>
      </c>
      <c r="F38" s="32" t="s">
        <v>71</v>
      </c>
      <c r="G38" s="33"/>
      <c r="H38" s="159">
        <v>800</v>
      </c>
      <c r="I38" s="159">
        <v>800</v>
      </c>
      <c r="J38" s="243">
        <v>800</v>
      </c>
    </row>
    <row r="39" spans="2:10" s="7" customFormat="1" ht="12.75">
      <c r="B39" s="19"/>
      <c r="C39" s="30"/>
      <c r="D39" s="35" t="s">
        <v>92</v>
      </c>
      <c r="E39" s="31" t="s">
        <v>93</v>
      </c>
      <c r="F39" s="32" t="s">
        <v>94</v>
      </c>
      <c r="G39" s="33"/>
      <c r="H39" s="159">
        <v>350</v>
      </c>
      <c r="I39" s="159">
        <v>400</v>
      </c>
      <c r="J39" s="243">
        <v>400</v>
      </c>
    </row>
    <row r="40" spans="2:10" ht="12.75">
      <c r="B40" s="19"/>
      <c r="C40" s="34" t="s">
        <v>39</v>
      </c>
      <c r="D40" s="35"/>
      <c r="E40" s="36"/>
      <c r="F40" s="37" t="s">
        <v>40</v>
      </c>
      <c r="G40" s="38"/>
      <c r="H40" s="158">
        <f>H41</f>
        <v>18</v>
      </c>
      <c r="I40" s="158">
        <f>I41</f>
        <v>10</v>
      </c>
      <c r="J40" s="241">
        <f>J41</f>
        <v>10</v>
      </c>
    </row>
    <row r="41" spans="2:10" ht="12.75">
      <c r="B41" s="19"/>
      <c r="C41" s="20"/>
      <c r="D41" s="3" t="s">
        <v>41</v>
      </c>
      <c r="E41" s="39"/>
      <c r="F41" s="23" t="s">
        <v>72</v>
      </c>
      <c r="G41" s="2"/>
      <c r="H41" s="159">
        <v>18</v>
      </c>
      <c r="I41" s="159">
        <v>10</v>
      </c>
      <c r="J41" s="243">
        <v>10</v>
      </c>
    </row>
    <row r="42" spans="2:10" ht="12.75">
      <c r="B42" s="170"/>
      <c r="C42" s="171" t="s">
        <v>102</v>
      </c>
      <c r="D42" s="172"/>
      <c r="E42" s="173"/>
      <c r="F42" s="168" t="s">
        <v>104</v>
      </c>
      <c r="G42" s="174"/>
      <c r="H42" s="175">
        <f>H43</f>
        <v>6336</v>
      </c>
      <c r="I42" s="175">
        <f>I43</f>
        <v>3000</v>
      </c>
      <c r="J42" s="248">
        <f>J43</f>
        <v>3000</v>
      </c>
    </row>
    <row r="43" spans="2:10" ht="12.75">
      <c r="B43" s="67"/>
      <c r="C43" s="64"/>
      <c r="D43" s="3" t="s">
        <v>103</v>
      </c>
      <c r="E43" s="169" t="s">
        <v>58</v>
      </c>
      <c r="F43" s="59" t="s">
        <v>105</v>
      </c>
      <c r="G43" s="38"/>
      <c r="H43" s="160">
        <v>6336</v>
      </c>
      <c r="I43" s="160">
        <v>3000</v>
      </c>
      <c r="J43" s="245">
        <v>3000</v>
      </c>
    </row>
    <row r="44" spans="2:10" ht="13.5" thickBot="1">
      <c r="B44" s="95">
        <v>3</v>
      </c>
      <c r="C44" s="96" t="s">
        <v>42</v>
      </c>
      <c r="D44" s="97"/>
      <c r="E44" s="98"/>
      <c r="F44" s="99" t="s">
        <v>43</v>
      </c>
      <c r="G44" s="100"/>
      <c r="H44" s="163">
        <f>H45+H47</f>
        <v>34315</v>
      </c>
      <c r="I44" s="163">
        <f>I45+I47</f>
        <v>37430</v>
      </c>
      <c r="J44" s="249">
        <f>J45+J47</f>
        <v>37430</v>
      </c>
    </row>
    <row r="45" spans="2:10" ht="12.75">
      <c r="B45" s="19"/>
      <c r="C45" s="20"/>
      <c r="D45" s="36" t="s">
        <v>95</v>
      </c>
      <c r="E45" s="27"/>
      <c r="F45" s="6" t="s">
        <v>96</v>
      </c>
      <c r="G45" s="2"/>
      <c r="H45" s="158">
        <f>H46</f>
        <v>300</v>
      </c>
      <c r="I45" s="158">
        <f>I46</f>
        <v>200</v>
      </c>
      <c r="J45" s="241">
        <f>J46</f>
        <v>200</v>
      </c>
    </row>
    <row r="46" spans="2:10" ht="12.75">
      <c r="B46" s="19"/>
      <c r="C46" s="20"/>
      <c r="D46" s="29"/>
      <c r="E46" s="27" t="s">
        <v>17</v>
      </c>
      <c r="F46" s="1" t="s">
        <v>97</v>
      </c>
      <c r="G46" s="2"/>
      <c r="H46" s="236">
        <v>300</v>
      </c>
      <c r="I46" s="236">
        <v>200</v>
      </c>
      <c r="J46" s="250">
        <v>200</v>
      </c>
    </row>
    <row r="47" spans="2:10" ht="12.75">
      <c r="B47" s="19"/>
      <c r="C47" s="20"/>
      <c r="D47" s="36" t="s">
        <v>44</v>
      </c>
      <c r="E47" s="27"/>
      <c r="F47" s="6" t="s">
        <v>45</v>
      </c>
      <c r="G47" s="2"/>
      <c r="H47" s="158">
        <f>H48+H49+H50+H51+H52+H53+H54+H55+H56+H61+H62+H63+H64</f>
        <v>34015</v>
      </c>
      <c r="I47" s="158">
        <f>I48+I49+I50+I51+I52+I53+I54+I55+I56+I61+I62+I63+I64</f>
        <v>37230</v>
      </c>
      <c r="J47" s="241">
        <f>J48+J49+J50+J51+J52+J53+J54+J55+J56+J61+J62+J63+J64</f>
        <v>37230</v>
      </c>
    </row>
    <row r="48" spans="2:10" ht="12.75">
      <c r="B48" s="19"/>
      <c r="C48" s="20"/>
      <c r="D48" s="27"/>
      <c r="E48" s="27" t="s">
        <v>17</v>
      </c>
      <c r="F48" s="23" t="s">
        <v>73</v>
      </c>
      <c r="G48" s="2"/>
      <c r="H48" s="159">
        <v>25917</v>
      </c>
      <c r="I48" s="159">
        <v>30000</v>
      </c>
      <c r="J48" s="243">
        <v>30000</v>
      </c>
    </row>
    <row r="49" spans="2:10" ht="12.75">
      <c r="B49" s="81"/>
      <c r="C49" s="20"/>
      <c r="D49" s="27"/>
      <c r="E49" s="27" t="s">
        <v>17</v>
      </c>
      <c r="F49" s="1" t="s">
        <v>109</v>
      </c>
      <c r="G49" s="2"/>
      <c r="H49" s="159"/>
      <c r="I49" s="159">
        <v>500</v>
      </c>
      <c r="J49" s="243">
        <v>500</v>
      </c>
    </row>
    <row r="50" spans="2:10" ht="12.75">
      <c r="B50" s="81"/>
      <c r="C50" s="20"/>
      <c r="D50" s="27"/>
      <c r="E50" s="27" t="s">
        <v>17</v>
      </c>
      <c r="F50" s="23" t="s">
        <v>74</v>
      </c>
      <c r="G50" s="2"/>
      <c r="H50" s="159">
        <v>450</v>
      </c>
      <c r="I50" s="159">
        <v>500</v>
      </c>
      <c r="J50" s="243">
        <v>500</v>
      </c>
    </row>
    <row r="51" spans="2:10" ht="12.75">
      <c r="B51" s="67"/>
      <c r="C51" s="20"/>
      <c r="D51" s="27"/>
      <c r="E51" s="27" t="s">
        <v>17</v>
      </c>
      <c r="F51" s="23" t="s">
        <v>75</v>
      </c>
      <c r="G51" s="2"/>
      <c r="H51" s="159">
        <v>1000</v>
      </c>
      <c r="I51" s="159">
        <v>1200</v>
      </c>
      <c r="J51" s="243">
        <v>1200</v>
      </c>
    </row>
    <row r="52" spans="2:10" ht="12.75">
      <c r="B52" s="81"/>
      <c r="C52" s="20"/>
      <c r="D52" s="27"/>
      <c r="E52" s="27" t="s">
        <v>58</v>
      </c>
      <c r="F52" s="1" t="s">
        <v>125</v>
      </c>
      <c r="G52" s="2"/>
      <c r="H52" s="159">
        <v>1960</v>
      </c>
      <c r="I52" s="159">
        <v>2000</v>
      </c>
      <c r="J52" s="243">
        <v>2000</v>
      </c>
    </row>
    <row r="53" spans="2:10" ht="12.75">
      <c r="B53" s="19"/>
      <c r="C53" s="20"/>
      <c r="D53" s="27"/>
      <c r="E53" s="27" t="s">
        <v>58</v>
      </c>
      <c r="F53" s="1" t="s">
        <v>124</v>
      </c>
      <c r="G53" s="2"/>
      <c r="H53" s="159">
        <v>830</v>
      </c>
      <c r="I53" s="159">
        <v>900</v>
      </c>
      <c r="J53" s="243">
        <v>900</v>
      </c>
    </row>
    <row r="54" spans="2:10" ht="12.75">
      <c r="B54" s="19"/>
      <c r="C54" s="20"/>
      <c r="D54" s="27"/>
      <c r="E54" s="27" t="s">
        <v>58</v>
      </c>
      <c r="F54" s="1" t="s">
        <v>108</v>
      </c>
      <c r="G54" s="2"/>
      <c r="H54" s="159">
        <v>350</v>
      </c>
      <c r="I54" s="159">
        <v>400</v>
      </c>
      <c r="J54" s="243">
        <v>400</v>
      </c>
    </row>
    <row r="55" spans="2:10" ht="12.75">
      <c r="B55" s="19"/>
      <c r="C55" s="20"/>
      <c r="D55" s="27"/>
      <c r="E55" s="27" t="s">
        <v>58</v>
      </c>
      <c r="F55" s="1" t="s">
        <v>122</v>
      </c>
      <c r="G55" s="2"/>
      <c r="H55" s="159">
        <v>80</v>
      </c>
      <c r="I55" s="159">
        <v>80</v>
      </c>
      <c r="J55" s="243">
        <v>80</v>
      </c>
    </row>
    <row r="56" spans="2:10" ht="12" customHeight="1">
      <c r="B56" s="19"/>
      <c r="C56" s="20"/>
      <c r="D56" s="27"/>
      <c r="E56" s="27" t="s">
        <v>58</v>
      </c>
      <c r="F56" s="1" t="s">
        <v>123</v>
      </c>
      <c r="G56" s="2"/>
      <c r="H56" s="159">
        <v>38</v>
      </c>
      <c r="I56" s="159">
        <v>30</v>
      </c>
      <c r="J56" s="243">
        <v>30</v>
      </c>
    </row>
    <row r="57" spans="2:10" ht="12.75" hidden="1">
      <c r="B57" s="19">
        <v>62.9304347826087</v>
      </c>
      <c r="C57" s="46"/>
      <c r="D57" s="46"/>
      <c r="E57" s="46"/>
      <c r="F57" s="46"/>
      <c r="G57" s="46"/>
      <c r="H57" s="159"/>
      <c r="I57" s="159"/>
      <c r="J57" s="243"/>
    </row>
    <row r="58" spans="2:10" ht="12.75" customHeight="1" hidden="1">
      <c r="B58" s="19">
        <v>63.8586956521739</v>
      </c>
      <c r="C58" s="20"/>
      <c r="D58" s="27"/>
      <c r="E58" s="27"/>
      <c r="F58" s="1"/>
      <c r="G58" s="2"/>
      <c r="H58" s="159"/>
      <c r="I58" s="159"/>
      <c r="J58" s="243"/>
    </row>
    <row r="59" spans="2:10" ht="12.75" customHeight="1" hidden="1">
      <c r="B59" s="19">
        <v>64.7869565217391</v>
      </c>
      <c r="C59" s="20"/>
      <c r="D59" s="43"/>
      <c r="E59" s="27"/>
      <c r="F59" s="1"/>
      <c r="G59" s="2"/>
      <c r="H59" s="159"/>
      <c r="I59" s="159"/>
      <c r="J59" s="243"/>
    </row>
    <row r="60" spans="2:10" ht="12.75" customHeight="1" hidden="1">
      <c r="B60" s="81">
        <v>65.7152173913043</v>
      </c>
      <c r="C60" s="40"/>
      <c r="D60" s="106"/>
      <c r="E60" s="68"/>
      <c r="F60" s="11"/>
      <c r="G60" s="12"/>
      <c r="H60" s="164"/>
      <c r="I60" s="164"/>
      <c r="J60" s="251"/>
    </row>
    <row r="61" spans="2:10" ht="12.75" customHeight="1">
      <c r="B61" s="67"/>
      <c r="C61" s="34"/>
      <c r="D61" s="64"/>
      <c r="E61" s="31" t="s">
        <v>58</v>
      </c>
      <c r="F61" s="107" t="s">
        <v>50</v>
      </c>
      <c r="G61" s="38"/>
      <c r="H61" s="160">
        <v>90</v>
      </c>
      <c r="I61" s="160">
        <v>80</v>
      </c>
      <c r="J61" s="245">
        <v>80</v>
      </c>
    </row>
    <row r="62" spans="2:10" ht="12.75" customHeight="1">
      <c r="B62" s="19"/>
      <c r="C62" s="20"/>
      <c r="D62" s="43"/>
      <c r="E62" s="27" t="s">
        <v>58</v>
      </c>
      <c r="F62" s="53" t="s">
        <v>120</v>
      </c>
      <c r="G62" s="2"/>
      <c r="H62" s="159">
        <v>2000</v>
      </c>
      <c r="I62" s="159">
        <v>100</v>
      </c>
      <c r="J62" s="243">
        <v>100</v>
      </c>
    </row>
    <row r="63" spans="2:10" ht="12.75" customHeight="1">
      <c r="B63" s="19"/>
      <c r="C63" s="20"/>
      <c r="D63" s="43"/>
      <c r="E63" s="27" t="s">
        <v>58</v>
      </c>
      <c r="F63" s="53" t="s">
        <v>76</v>
      </c>
      <c r="G63" s="2"/>
      <c r="H63" s="159">
        <v>600</v>
      </c>
      <c r="I63" s="159">
        <v>540</v>
      </c>
      <c r="J63" s="243">
        <v>540</v>
      </c>
    </row>
    <row r="64" spans="2:10" ht="12.75" customHeight="1" thickBot="1">
      <c r="B64" s="72"/>
      <c r="C64" s="65"/>
      <c r="D64" s="73"/>
      <c r="E64" s="66" t="s">
        <v>58</v>
      </c>
      <c r="F64" s="82" t="s">
        <v>77</v>
      </c>
      <c r="G64" s="82"/>
      <c r="H64" s="165">
        <v>700</v>
      </c>
      <c r="I64" s="165">
        <v>900</v>
      </c>
      <c r="J64" s="252">
        <v>900</v>
      </c>
    </row>
    <row r="65" spans="2:10" ht="17.25" customHeight="1" thickBot="1">
      <c r="B65" s="101"/>
      <c r="C65" s="102"/>
      <c r="D65" s="102"/>
      <c r="E65" s="103"/>
      <c r="F65" s="104" t="s">
        <v>86</v>
      </c>
      <c r="G65" s="105"/>
      <c r="H65" s="166">
        <f>H8+H25+H44</f>
        <v>419000</v>
      </c>
      <c r="I65" s="166">
        <f>I8+I25+I44</f>
        <v>423000</v>
      </c>
      <c r="J65" s="253">
        <f>J8+J25+J44</f>
        <v>423000</v>
      </c>
    </row>
    <row r="66" spans="2:10" ht="12.75">
      <c r="B66" s="7"/>
      <c r="C66" s="7"/>
      <c r="D66" s="7"/>
      <c r="E66" s="7"/>
      <c r="F66" s="7"/>
      <c r="G66" s="7"/>
      <c r="H66" s="70"/>
      <c r="I66" s="70"/>
      <c r="J66" s="76"/>
    </row>
    <row r="67" spans="2:10" ht="215.25" customHeight="1" hidden="1" thickBot="1">
      <c r="B67" s="7"/>
      <c r="C67" s="7"/>
      <c r="D67" s="7"/>
      <c r="E67" s="7"/>
      <c r="F67" s="7"/>
      <c r="G67" s="7"/>
      <c r="H67" s="70"/>
      <c r="I67" s="70"/>
      <c r="J67" s="76"/>
    </row>
    <row r="68" spans="2:10" ht="12.75" hidden="1">
      <c r="B68" s="7"/>
      <c r="C68" s="7"/>
      <c r="D68" s="7"/>
      <c r="E68" s="7"/>
      <c r="F68" s="7"/>
      <c r="G68" s="7"/>
      <c r="H68" s="70"/>
      <c r="I68" s="70"/>
      <c r="J68" s="76"/>
    </row>
    <row r="69" spans="2:10" ht="36" customHeight="1">
      <c r="B69" s="7"/>
      <c r="C69" s="7"/>
      <c r="D69" s="7"/>
      <c r="E69" s="7"/>
      <c r="F69" s="7"/>
      <c r="G69" s="7"/>
      <c r="H69" s="70"/>
      <c r="I69" s="70"/>
      <c r="J69" s="76"/>
    </row>
  </sheetData>
  <sheetProtection/>
  <mergeCells count="2">
    <mergeCell ref="B1:G1"/>
    <mergeCell ref="B4:G5"/>
  </mergeCells>
  <printOptions/>
  <pageMargins left="0.54" right="0.2" top="1" bottom="1" header="0.49" footer="0.4921259845"/>
  <pageSetup horizontalDpi="600" verticalDpi="600" orientation="portrait" paperSize="9" scale="79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3.375" style="0" customWidth="1"/>
    <col min="2" max="2" width="2.625" style="0" customWidth="1"/>
    <col min="3" max="4" width="3.625" style="0" customWidth="1"/>
    <col min="5" max="5" width="4.125" style="0" customWidth="1"/>
    <col min="6" max="6" width="6.50390625" style="0" customWidth="1"/>
    <col min="7" max="7" width="41.00390625" style="0" customWidth="1"/>
    <col min="8" max="8" width="12.50390625" style="55" customWidth="1"/>
    <col min="9" max="9" width="11.50390625" style="0" customWidth="1"/>
    <col min="10" max="10" width="12.625" style="0" customWidth="1"/>
    <col min="12" max="12" width="27.625" style="0" customWidth="1"/>
  </cols>
  <sheetData>
    <row r="1" spans="1:7" ht="0.75" customHeight="1">
      <c r="A1" s="51"/>
      <c r="B1" s="202"/>
      <c r="C1" s="202"/>
      <c r="D1" s="202"/>
      <c r="E1" s="202"/>
      <c r="F1" s="202"/>
      <c r="G1" s="202"/>
    </row>
    <row r="2" spans="1:7" ht="0.75" customHeight="1">
      <c r="A2" s="51"/>
      <c r="B2" s="80"/>
      <c r="C2" s="80"/>
      <c r="D2" s="80"/>
      <c r="E2" s="80"/>
      <c r="F2" s="80"/>
      <c r="G2" s="80"/>
    </row>
    <row r="3" spans="1:7" ht="0.75" customHeight="1">
      <c r="A3" s="51"/>
      <c r="B3" s="80"/>
      <c r="C3" s="80"/>
      <c r="D3" s="80"/>
      <c r="E3" s="80"/>
      <c r="F3" s="80"/>
      <c r="G3" s="80"/>
    </row>
    <row r="4" spans="2:10" ht="12.75">
      <c r="B4" s="7"/>
      <c r="C4" s="7"/>
      <c r="D4" s="7"/>
      <c r="E4" s="7"/>
      <c r="F4" s="7"/>
      <c r="G4" s="7"/>
      <c r="H4" s="70"/>
      <c r="J4" s="76"/>
    </row>
    <row r="5" spans="2:10" ht="215.25" customHeight="1" hidden="1" thickBot="1">
      <c r="B5" s="7"/>
      <c r="C5" s="7"/>
      <c r="D5" s="7"/>
      <c r="E5" s="7"/>
      <c r="F5" s="7"/>
      <c r="G5" s="7"/>
      <c r="H5" s="70"/>
      <c r="J5" s="76"/>
    </row>
    <row r="6" spans="2:10" ht="12.75" hidden="1">
      <c r="B6" s="7"/>
      <c r="C6" s="7"/>
      <c r="D6" s="7"/>
      <c r="E6" s="7"/>
      <c r="F6" s="7"/>
      <c r="G6" s="7"/>
      <c r="H6" s="70"/>
      <c r="J6" s="76"/>
    </row>
    <row r="7" spans="2:7" ht="15">
      <c r="B7" s="167" t="s">
        <v>114</v>
      </c>
      <c r="C7" s="61"/>
      <c r="D7" s="61"/>
      <c r="E7" s="61"/>
      <c r="F7" s="61"/>
      <c r="G7" s="61"/>
    </row>
    <row r="8" spans="2:10" ht="12" customHeight="1">
      <c r="B8" s="56"/>
      <c r="C8" s="56"/>
      <c r="D8" s="56"/>
      <c r="E8" s="56"/>
      <c r="F8" s="7"/>
      <c r="G8" s="7"/>
      <c r="H8" s="70"/>
      <c r="J8" s="76"/>
    </row>
    <row r="9" spans="2:10" ht="12" customHeight="1" hidden="1" thickBot="1">
      <c r="B9" s="7"/>
      <c r="C9" s="7"/>
      <c r="D9" s="7"/>
      <c r="E9" s="7"/>
      <c r="F9" s="7"/>
      <c r="G9" s="7"/>
      <c r="H9" s="70"/>
      <c r="J9" s="76"/>
    </row>
    <row r="10" spans="2:10" ht="12.75" hidden="1">
      <c r="B10" s="7"/>
      <c r="C10" s="7"/>
      <c r="D10" s="7"/>
      <c r="E10" s="7"/>
      <c r="F10" s="7"/>
      <c r="G10" s="7"/>
      <c r="H10" s="70"/>
      <c r="J10" s="76"/>
    </row>
    <row r="11" spans="2:10" ht="12.75" hidden="1">
      <c r="B11" s="7"/>
      <c r="C11" s="7"/>
      <c r="D11" s="7"/>
      <c r="E11" s="7"/>
      <c r="F11" s="7"/>
      <c r="G11" s="7"/>
      <c r="H11" s="70"/>
      <c r="J11" s="76"/>
    </row>
    <row r="12" spans="2:10" ht="12.75" hidden="1">
      <c r="B12" s="7"/>
      <c r="C12" s="7"/>
      <c r="D12" s="7"/>
      <c r="E12" s="7"/>
      <c r="F12" s="7"/>
      <c r="G12" s="7"/>
      <c r="H12" s="70"/>
      <c r="J12" s="76"/>
    </row>
    <row r="13" spans="2:10" ht="12.75" hidden="1">
      <c r="B13" s="7"/>
      <c r="C13" s="7"/>
      <c r="D13" s="7"/>
      <c r="E13" s="7"/>
      <c r="F13" s="7"/>
      <c r="G13" s="7"/>
      <c r="H13" s="70"/>
      <c r="J13" s="76"/>
    </row>
    <row r="14" spans="2:10" ht="12.75" hidden="1">
      <c r="B14" s="7"/>
      <c r="C14" s="7"/>
      <c r="D14" s="7"/>
      <c r="E14" s="7"/>
      <c r="F14" s="7"/>
      <c r="G14" s="7"/>
      <c r="H14" s="70"/>
      <c r="J14" s="76"/>
    </row>
    <row r="15" spans="2:10" ht="12.75" hidden="1">
      <c r="B15" s="7"/>
      <c r="C15" s="7"/>
      <c r="D15" s="7"/>
      <c r="E15" s="7"/>
      <c r="F15" s="7"/>
      <c r="G15" s="7"/>
      <c r="H15" s="70"/>
      <c r="J15" s="76"/>
    </row>
    <row r="16" spans="2:10" ht="13.5" thickBot="1">
      <c r="B16" s="7"/>
      <c r="C16" s="7"/>
      <c r="D16" s="7"/>
      <c r="E16" s="7"/>
      <c r="F16" s="7"/>
      <c r="G16" s="7"/>
      <c r="H16" s="70"/>
      <c r="J16" s="76"/>
    </row>
    <row r="17" spans="2:10" ht="9" customHeight="1">
      <c r="B17" s="7"/>
      <c r="C17" s="203" t="s">
        <v>99</v>
      </c>
      <c r="D17" s="209"/>
      <c r="E17" s="209"/>
      <c r="F17" s="209"/>
      <c r="G17" s="210"/>
      <c r="H17" s="71"/>
      <c r="I17" s="57"/>
      <c r="J17" s="77"/>
    </row>
    <row r="18" spans="2:10" ht="12.75" customHeight="1">
      <c r="B18" s="7"/>
      <c r="C18" s="211"/>
      <c r="D18" s="212"/>
      <c r="E18" s="212"/>
      <c r="F18" s="212"/>
      <c r="G18" s="213"/>
      <c r="H18" s="146" t="s">
        <v>51</v>
      </c>
      <c r="I18" s="8" t="s">
        <v>51</v>
      </c>
      <c r="J18" s="78" t="s">
        <v>51</v>
      </c>
    </row>
    <row r="19" spans="2:10" ht="12.75">
      <c r="B19" s="7"/>
      <c r="C19" s="9"/>
      <c r="D19" s="10" t="s">
        <v>1</v>
      </c>
      <c r="E19" s="10" t="s">
        <v>2</v>
      </c>
      <c r="F19" s="10" t="s">
        <v>3</v>
      </c>
      <c r="G19" s="13" t="s">
        <v>5</v>
      </c>
      <c r="H19" s="13" t="s">
        <v>54</v>
      </c>
      <c r="I19" s="13" t="s">
        <v>54</v>
      </c>
      <c r="J19" s="78" t="s">
        <v>54</v>
      </c>
    </row>
    <row r="20" spans="2:10" ht="13.5" thickBot="1">
      <c r="B20" s="7"/>
      <c r="C20" s="14"/>
      <c r="D20" s="15"/>
      <c r="E20" s="16"/>
      <c r="F20" s="15" t="s">
        <v>4</v>
      </c>
      <c r="G20" s="47"/>
      <c r="H20" s="60" t="s">
        <v>110</v>
      </c>
      <c r="I20" s="60" t="s">
        <v>111</v>
      </c>
      <c r="J20" s="79">
        <v>2020</v>
      </c>
    </row>
    <row r="21" spans="2:10" ht="13.5" thickTop="1">
      <c r="B21" s="7"/>
      <c r="C21" s="108"/>
      <c r="D21" s="109" t="s">
        <v>25</v>
      </c>
      <c r="E21" s="110"/>
      <c r="F21" s="111"/>
      <c r="G21" s="112" t="s">
        <v>79</v>
      </c>
      <c r="H21" s="147">
        <f>H22</f>
        <v>300</v>
      </c>
      <c r="I21" s="147">
        <f>I22</f>
        <v>0</v>
      </c>
      <c r="J21" s="147">
        <f>J22</f>
        <v>0</v>
      </c>
    </row>
    <row r="22" spans="2:11" ht="12.75">
      <c r="B22" s="7"/>
      <c r="C22" s="44"/>
      <c r="D22" s="43"/>
      <c r="E22" s="20" t="s">
        <v>78</v>
      </c>
      <c r="F22" s="27" t="s">
        <v>17</v>
      </c>
      <c r="G22" s="42" t="s">
        <v>56</v>
      </c>
      <c r="H22" s="148">
        <v>300</v>
      </c>
      <c r="I22" s="148"/>
      <c r="J22" s="151"/>
      <c r="K22" t="s">
        <v>24</v>
      </c>
    </row>
    <row r="23" spans="2:10" ht="12.75">
      <c r="B23" s="7"/>
      <c r="C23" s="108"/>
      <c r="D23" s="109" t="s">
        <v>42</v>
      </c>
      <c r="E23" s="110"/>
      <c r="F23" s="111"/>
      <c r="G23" s="113" t="s">
        <v>80</v>
      </c>
      <c r="H23" s="149">
        <f>H24</f>
        <v>0</v>
      </c>
      <c r="I23" s="149">
        <f>I24</f>
        <v>0</v>
      </c>
      <c r="J23" s="149">
        <f>J24</f>
        <v>0</v>
      </c>
    </row>
    <row r="24" spans="2:10" ht="12.75">
      <c r="B24" s="7"/>
      <c r="C24" s="44"/>
      <c r="D24" s="43"/>
      <c r="E24" s="20" t="s">
        <v>46</v>
      </c>
      <c r="F24" s="27" t="s">
        <v>18</v>
      </c>
      <c r="G24" s="2" t="s">
        <v>112</v>
      </c>
      <c r="H24" s="148"/>
      <c r="I24" s="148"/>
      <c r="J24" s="195"/>
    </row>
    <row r="25" spans="2:10" ht="18" customHeight="1" thickBot="1">
      <c r="B25" s="7"/>
      <c r="C25" s="114"/>
      <c r="D25" s="115"/>
      <c r="E25" s="102"/>
      <c r="F25" s="103"/>
      <c r="G25" s="132" t="s">
        <v>85</v>
      </c>
      <c r="H25" s="150">
        <f>H21+H23</f>
        <v>300</v>
      </c>
      <c r="I25" s="150">
        <f>I21+I23</f>
        <v>0</v>
      </c>
      <c r="J25" s="150">
        <f>J21+J23</f>
        <v>0</v>
      </c>
    </row>
    <row r="26" spans="2:10" ht="12.75">
      <c r="B26" s="7"/>
      <c r="C26" s="7"/>
      <c r="D26" s="7"/>
      <c r="E26" s="7"/>
      <c r="F26" s="7"/>
      <c r="G26" s="7"/>
      <c r="H26" s="70"/>
      <c r="J26" s="76"/>
    </row>
  </sheetData>
  <sheetProtection/>
  <mergeCells count="2">
    <mergeCell ref="B1:G1"/>
    <mergeCell ref="C17:G18"/>
  </mergeCells>
  <printOptions/>
  <pageMargins left="0.54" right="0.2" top="1" bottom="1" header="0.49" footer="0.4921259845"/>
  <pageSetup horizontalDpi="600" verticalDpi="600" orientation="portrait" paperSize="9" scale="79" r:id="rId1"/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375" style="0" customWidth="1"/>
    <col min="2" max="2" width="2.625" style="0" customWidth="1"/>
    <col min="3" max="4" width="3.625" style="0" customWidth="1"/>
    <col min="5" max="5" width="4.125" style="0" customWidth="1"/>
    <col min="6" max="6" width="6.50390625" style="0" customWidth="1"/>
    <col min="7" max="7" width="41.875" style="0" customWidth="1"/>
    <col min="8" max="10" width="12.50390625" style="55" customWidth="1"/>
    <col min="12" max="12" width="27.625" style="0" customWidth="1"/>
  </cols>
  <sheetData>
    <row r="1" spans="1:7" ht="0.75" customHeight="1">
      <c r="A1" s="51"/>
      <c r="B1" s="202"/>
      <c r="C1" s="202"/>
      <c r="D1" s="202"/>
      <c r="E1" s="202"/>
      <c r="F1" s="202"/>
      <c r="G1" s="202"/>
    </row>
    <row r="2" spans="2:7" ht="15">
      <c r="B2" s="167" t="s">
        <v>118</v>
      </c>
      <c r="C2" s="61"/>
      <c r="D2" s="61"/>
      <c r="E2" s="61"/>
      <c r="F2" s="61"/>
      <c r="G2" s="61"/>
    </row>
    <row r="3" spans="1:10" s="51" customFormat="1" ht="41.25" customHeight="1">
      <c r="A3" s="51" t="s">
        <v>49</v>
      </c>
      <c r="B3" s="52"/>
      <c r="C3" s="52"/>
      <c r="D3" s="52"/>
      <c r="E3" s="52"/>
      <c r="F3" s="52"/>
      <c r="G3" s="62"/>
      <c r="H3" s="117"/>
      <c r="I3" s="117"/>
      <c r="J3" s="117"/>
    </row>
    <row r="4" spans="2:10" ht="0.75" customHeight="1">
      <c r="B4" s="214" t="s">
        <v>0</v>
      </c>
      <c r="C4" s="215"/>
      <c r="D4" s="215"/>
      <c r="E4" s="215"/>
      <c r="F4" s="215"/>
      <c r="G4" s="216"/>
      <c r="H4" s="116"/>
      <c r="I4" s="116"/>
      <c r="J4" s="116"/>
    </row>
    <row r="5" spans="2:10" ht="12" customHeight="1">
      <c r="B5" s="56"/>
      <c r="C5" s="56"/>
      <c r="D5" s="56"/>
      <c r="E5" s="56"/>
      <c r="F5" s="7"/>
      <c r="G5" s="7"/>
      <c r="H5" s="70"/>
      <c r="I5" s="70"/>
      <c r="J5" s="70"/>
    </row>
    <row r="6" spans="2:10" ht="12" customHeight="1" hidden="1" thickBot="1">
      <c r="B6" s="7"/>
      <c r="C6" s="7"/>
      <c r="D6" s="7"/>
      <c r="E6" s="7"/>
      <c r="F6" s="7"/>
      <c r="G6" s="7"/>
      <c r="H6" s="70"/>
      <c r="I6" s="70"/>
      <c r="J6" s="70"/>
    </row>
    <row r="7" spans="2:10" ht="12.75" hidden="1">
      <c r="B7" s="7"/>
      <c r="C7" s="7"/>
      <c r="D7" s="7"/>
      <c r="E7" s="7"/>
      <c r="F7" s="7"/>
      <c r="G7" s="7"/>
      <c r="H7" s="70"/>
      <c r="I7" s="70"/>
      <c r="J7" s="70"/>
    </row>
    <row r="8" spans="2:10" ht="12.75" hidden="1">
      <c r="B8" s="7"/>
      <c r="C8" s="7"/>
      <c r="D8" s="7"/>
      <c r="E8" s="7"/>
      <c r="F8" s="7"/>
      <c r="G8" s="7"/>
      <c r="H8" s="70"/>
      <c r="I8" s="70"/>
      <c r="J8" s="70"/>
    </row>
    <row r="9" spans="2:10" ht="12.75" hidden="1">
      <c r="B9" s="7"/>
      <c r="C9" s="7"/>
      <c r="D9" s="7"/>
      <c r="E9" s="7"/>
      <c r="F9" s="7"/>
      <c r="G9" s="7"/>
      <c r="H9" s="70"/>
      <c r="I9" s="70"/>
      <c r="J9" s="70"/>
    </row>
    <row r="10" spans="2:10" ht="12.75" hidden="1">
      <c r="B10" s="7"/>
      <c r="C10" s="7"/>
      <c r="D10" s="7"/>
      <c r="E10" s="7"/>
      <c r="F10" s="7"/>
      <c r="G10" s="7"/>
      <c r="H10" s="70"/>
      <c r="I10" s="70"/>
      <c r="J10" s="70"/>
    </row>
    <row r="11" spans="2:10" ht="12.75" hidden="1">
      <c r="B11" s="7"/>
      <c r="C11" s="7"/>
      <c r="D11" s="7"/>
      <c r="E11" s="7"/>
      <c r="F11" s="7"/>
      <c r="G11" s="7"/>
      <c r="H11" s="70"/>
      <c r="I11" s="70"/>
      <c r="J11" s="70"/>
    </row>
    <row r="12" spans="2:10" ht="12.75" hidden="1">
      <c r="B12" s="7"/>
      <c r="C12" s="7"/>
      <c r="D12" s="7"/>
      <c r="E12" s="7"/>
      <c r="F12" s="7"/>
      <c r="G12" s="7"/>
      <c r="H12" s="70"/>
      <c r="I12" s="70"/>
      <c r="J12" s="70"/>
    </row>
    <row r="13" spans="2:10" ht="12.75">
      <c r="B13" s="7"/>
      <c r="C13" s="7"/>
      <c r="D13" s="7"/>
      <c r="E13" s="7"/>
      <c r="F13" s="7"/>
      <c r="G13" s="7"/>
      <c r="H13" s="70"/>
      <c r="I13" s="70"/>
      <c r="J13" s="70"/>
    </row>
    <row r="14" spans="2:10" ht="5.25" customHeight="1" thickBot="1">
      <c r="B14" s="7"/>
      <c r="C14" s="7"/>
      <c r="D14" s="7"/>
      <c r="E14" s="7"/>
      <c r="F14" s="7"/>
      <c r="G14" s="7"/>
      <c r="H14" s="70"/>
      <c r="I14" s="70"/>
      <c r="J14" s="70"/>
    </row>
    <row r="15" spans="2:10" ht="18.75" customHeight="1">
      <c r="B15" s="7"/>
      <c r="C15" s="203" t="s">
        <v>100</v>
      </c>
      <c r="D15" s="209"/>
      <c r="E15" s="209"/>
      <c r="F15" s="209"/>
      <c r="G15" s="217"/>
      <c r="H15" s="123"/>
      <c r="I15" s="123"/>
      <c r="J15" s="123"/>
    </row>
    <row r="16" spans="2:11" ht="12.75" customHeight="1">
      <c r="B16" s="7"/>
      <c r="C16" s="211"/>
      <c r="D16" s="212"/>
      <c r="E16" s="212"/>
      <c r="F16" s="212"/>
      <c r="G16" s="218"/>
      <c r="H16" s="120" t="s">
        <v>51</v>
      </c>
      <c r="I16" s="120" t="s">
        <v>51</v>
      </c>
      <c r="J16" s="120" t="s">
        <v>51</v>
      </c>
      <c r="K16" t="s">
        <v>24</v>
      </c>
    </row>
    <row r="17" spans="2:10" ht="12.75">
      <c r="B17" s="7"/>
      <c r="C17" s="9"/>
      <c r="D17" s="10" t="s">
        <v>1</v>
      </c>
      <c r="E17" s="10" t="s">
        <v>2</v>
      </c>
      <c r="F17" s="10" t="s">
        <v>3</v>
      </c>
      <c r="G17" s="119" t="s">
        <v>5</v>
      </c>
      <c r="H17" s="121" t="s">
        <v>54</v>
      </c>
      <c r="I17" s="121" t="s">
        <v>54</v>
      </c>
      <c r="J17" s="121" t="s">
        <v>54</v>
      </c>
    </row>
    <row r="18" spans="2:10" ht="13.5" thickBot="1">
      <c r="B18" s="7"/>
      <c r="C18" s="14"/>
      <c r="D18" s="15"/>
      <c r="E18" s="16"/>
      <c r="F18" s="15" t="s">
        <v>4</v>
      </c>
      <c r="G18" s="17"/>
      <c r="H18" s="122" t="s">
        <v>110</v>
      </c>
      <c r="I18" s="122" t="s">
        <v>111</v>
      </c>
      <c r="J18" s="122" t="s">
        <v>115</v>
      </c>
    </row>
    <row r="19" spans="2:10" ht="13.5" thickTop="1">
      <c r="B19" s="7"/>
      <c r="C19" s="108"/>
      <c r="D19" s="109" t="s">
        <v>83</v>
      </c>
      <c r="E19" s="110"/>
      <c r="F19" s="111"/>
      <c r="G19" s="126" t="s">
        <v>82</v>
      </c>
      <c r="H19" s="198">
        <f>SUM(H20:H23)</f>
        <v>54255.53</v>
      </c>
      <c r="I19" s="152">
        <f>I20+I23</f>
        <v>0</v>
      </c>
      <c r="J19" s="152">
        <f>J20+J23</f>
        <v>0</v>
      </c>
    </row>
    <row r="20" spans="2:10" ht="12.75">
      <c r="B20" s="7"/>
      <c r="C20" s="44"/>
      <c r="D20" s="43"/>
      <c r="E20" s="20"/>
      <c r="F20" s="27"/>
      <c r="G20" s="235"/>
      <c r="H20" s="199"/>
      <c r="I20" s="153"/>
      <c r="J20" s="153"/>
    </row>
    <row r="21" spans="2:10" ht="12.75">
      <c r="B21" s="7"/>
      <c r="C21" s="44"/>
      <c r="D21" s="43"/>
      <c r="E21" s="20"/>
      <c r="F21" s="27" t="s">
        <v>59</v>
      </c>
      <c r="G21" s="1" t="s">
        <v>126</v>
      </c>
      <c r="H21" s="199">
        <v>51755.53</v>
      </c>
      <c r="I21" s="153"/>
      <c r="J21" s="153"/>
    </row>
    <row r="22" spans="2:10" ht="12.75">
      <c r="B22" s="7"/>
      <c r="C22" s="44"/>
      <c r="D22" s="43"/>
      <c r="E22" s="20"/>
      <c r="F22" s="27"/>
      <c r="G22" s="1" t="s">
        <v>127</v>
      </c>
      <c r="H22" s="199">
        <v>2500</v>
      </c>
      <c r="I22" s="153"/>
      <c r="J22" s="153"/>
    </row>
    <row r="23" spans="2:10" ht="12.75">
      <c r="B23" s="7"/>
      <c r="C23" s="44"/>
      <c r="D23" s="43"/>
      <c r="E23" s="20" t="s">
        <v>48</v>
      </c>
      <c r="F23" s="27" t="s">
        <v>59</v>
      </c>
      <c r="G23" s="23" t="s">
        <v>52</v>
      </c>
      <c r="H23" s="199">
        <v>0</v>
      </c>
      <c r="I23" s="153">
        <v>0</v>
      </c>
      <c r="J23" s="153">
        <v>0</v>
      </c>
    </row>
    <row r="24" spans="2:10" ht="13.5" thickBot="1">
      <c r="B24" s="7"/>
      <c r="C24" s="127"/>
      <c r="D24" s="128">
        <v>500</v>
      </c>
      <c r="E24" s="129"/>
      <c r="F24" s="130"/>
      <c r="G24" s="131" t="s">
        <v>84</v>
      </c>
      <c r="H24" s="201">
        <f>SUM(H25)</f>
        <v>0</v>
      </c>
      <c r="I24" s="154">
        <f>I25</f>
        <v>0</v>
      </c>
      <c r="J24" s="154">
        <f>J25</f>
        <v>0</v>
      </c>
    </row>
    <row r="25" spans="3:10" s="133" customFormat="1" ht="13.5" thickBot="1">
      <c r="C25" s="134"/>
      <c r="D25" s="135"/>
      <c r="E25" s="136">
        <v>514</v>
      </c>
      <c r="F25" s="196" t="s">
        <v>59</v>
      </c>
      <c r="G25" s="137" t="s">
        <v>88</v>
      </c>
      <c r="H25" s="200"/>
      <c r="I25" s="155">
        <v>0</v>
      </c>
      <c r="J25" s="155">
        <v>0</v>
      </c>
    </row>
    <row r="26" spans="2:10" ht="18" customHeight="1" thickBot="1">
      <c r="B26" s="7"/>
      <c r="C26" s="114"/>
      <c r="D26" s="124"/>
      <c r="E26" s="102"/>
      <c r="F26" s="103"/>
      <c r="G26" s="125" t="s">
        <v>87</v>
      </c>
      <c r="H26" s="197">
        <f>H19+H24</f>
        <v>54255.53</v>
      </c>
      <c r="I26" s="156">
        <f>I19+I24</f>
        <v>0</v>
      </c>
      <c r="J26" s="156">
        <f>J19+J24</f>
        <v>0</v>
      </c>
    </row>
    <row r="27" spans="2:10" ht="12.75">
      <c r="B27" s="7"/>
      <c r="C27" s="7"/>
      <c r="D27" s="7"/>
      <c r="E27" s="7"/>
      <c r="F27" s="7"/>
      <c r="G27" s="7"/>
      <c r="H27" s="70"/>
      <c r="I27" s="70"/>
      <c r="J27" s="70"/>
    </row>
    <row r="28" spans="2:11" ht="12.75" customHeight="1">
      <c r="B28" s="7"/>
      <c r="C28" s="7"/>
      <c r="D28" s="7"/>
      <c r="E28" s="7"/>
      <c r="F28" s="7"/>
      <c r="G28" s="7"/>
      <c r="H28" s="70"/>
      <c r="I28" s="70"/>
      <c r="J28" s="70"/>
      <c r="K28" s="55"/>
    </row>
    <row r="29" spans="2:10" ht="3.75" customHeight="1" hidden="1" thickBot="1">
      <c r="B29" s="7"/>
      <c r="C29" s="7"/>
      <c r="D29" s="7"/>
      <c r="E29" s="7"/>
      <c r="F29" s="7"/>
      <c r="G29" s="7"/>
      <c r="H29" s="70"/>
      <c r="I29" s="70"/>
      <c r="J29" s="70"/>
    </row>
    <row r="30" spans="2:10" ht="13.5" hidden="1" thickBot="1">
      <c r="B30" s="7"/>
      <c r="C30" s="7"/>
      <c r="D30" s="7"/>
      <c r="E30" s="7"/>
      <c r="F30" s="7"/>
      <c r="G30" s="7"/>
      <c r="H30" s="70"/>
      <c r="I30" s="70"/>
      <c r="J30" s="70"/>
    </row>
    <row r="31" spans="2:10" ht="13.5" hidden="1" thickBot="1">
      <c r="B31" s="7"/>
      <c r="C31" s="7"/>
      <c r="D31" s="7"/>
      <c r="E31" s="7"/>
      <c r="F31" s="7"/>
      <c r="G31" s="7"/>
      <c r="H31" s="70"/>
      <c r="I31" s="70"/>
      <c r="J31" s="70"/>
    </row>
    <row r="32" spans="2:10" ht="13.5" hidden="1" thickBot="1">
      <c r="B32" s="7"/>
      <c r="C32" s="7"/>
      <c r="D32" s="7"/>
      <c r="E32" s="7"/>
      <c r="F32" s="7"/>
      <c r="G32" s="7"/>
      <c r="H32" s="70"/>
      <c r="I32" s="70"/>
      <c r="J32" s="70"/>
    </row>
    <row r="33" spans="2:10" ht="13.5" hidden="1" thickBot="1">
      <c r="B33" s="7"/>
      <c r="C33" s="7"/>
      <c r="D33" s="7"/>
      <c r="E33" s="7"/>
      <c r="F33" s="7"/>
      <c r="G33" s="7"/>
      <c r="H33" s="70"/>
      <c r="I33" s="70"/>
      <c r="J33" s="70"/>
    </row>
    <row r="34" spans="2:10" ht="13.5" hidden="1" thickBot="1">
      <c r="B34" s="7"/>
      <c r="C34" s="7"/>
      <c r="D34" s="7"/>
      <c r="E34" s="7"/>
      <c r="F34" s="7"/>
      <c r="G34" s="7"/>
      <c r="H34" s="70"/>
      <c r="I34" s="70"/>
      <c r="J34" s="70"/>
    </row>
    <row r="35" spans="2:10" ht="5.25" customHeight="1">
      <c r="B35" s="7"/>
      <c r="C35" s="7"/>
      <c r="D35" s="7"/>
      <c r="E35" s="7"/>
      <c r="F35" s="7"/>
      <c r="G35" s="7"/>
      <c r="H35" s="70"/>
      <c r="I35" s="70"/>
      <c r="J35" s="70"/>
    </row>
    <row r="38" ht="12.75">
      <c r="I38" s="55" t="s">
        <v>24</v>
      </c>
    </row>
  </sheetData>
  <sheetProtection/>
  <mergeCells count="3">
    <mergeCell ref="B1:G1"/>
    <mergeCell ref="B4:G4"/>
    <mergeCell ref="C15:G16"/>
  </mergeCells>
  <printOptions/>
  <pageMargins left="0.54" right="0.2" top="1" bottom="1" header="0.49" footer="0.492125984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3">
      <selection activeCell="H24" sqref="H24"/>
    </sheetView>
  </sheetViews>
  <sheetFormatPr defaultColWidth="9.00390625" defaultRowHeight="12.75"/>
  <cols>
    <col min="1" max="1" width="3.50390625" style="0" customWidth="1"/>
    <col min="2" max="2" width="2.625" style="0" customWidth="1"/>
    <col min="3" max="3" width="0.12890625" style="0" customWidth="1"/>
    <col min="4" max="4" width="3.625" style="0" hidden="1" customWidth="1"/>
    <col min="5" max="5" width="4.125" style="0" customWidth="1"/>
    <col min="6" max="6" width="0.37109375" style="0" customWidth="1"/>
    <col min="7" max="7" width="48.375" style="0" customWidth="1"/>
    <col min="8" max="8" width="14.875" style="55" customWidth="1"/>
    <col min="9" max="9" width="14.375" style="0" customWidth="1"/>
    <col min="10" max="10" width="16.625" style="0" customWidth="1"/>
    <col min="12" max="12" width="27.625" style="0" customWidth="1"/>
  </cols>
  <sheetData>
    <row r="1" spans="1:7" ht="0.75" customHeight="1" hidden="1">
      <c r="A1" s="51"/>
      <c r="B1" s="202"/>
      <c r="C1" s="202"/>
      <c r="D1" s="202"/>
      <c r="E1" s="202"/>
      <c r="F1" s="202"/>
      <c r="G1" s="202"/>
    </row>
    <row r="2" spans="2:7" ht="15" hidden="1">
      <c r="B2" s="61" t="s">
        <v>60</v>
      </c>
      <c r="C2" s="61"/>
      <c r="D2" s="61"/>
      <c r="E2" s="61"/>
      <c r="F2" s="61"/>
      <c r="G2" s="61"/>
    </row>
    <row r="3" spans="1:9" ht="8.25" customHeight="1">
      <c r="A3" s="51" t="s">
        <v>49</v>
      </c>
      <c r="B3" s="52"/>
      <c r="C3" s="52"/>
      <c r="D3" s="52"/>
      <c r="E3" s="52"/>
      <c r="F3" s="52"/>
      <c r="G3" s="62"/>
      <c r="I3" s="51"/>
    </row>
    <row r="4" spans="1:9" ht="8.25" customHeight="1">
      <c r="A4" s="51"/>
      <c r="B4" s="52"/>
      <c r="C4" s="52"/>
      <c r="D4" s="52"/>
      <c r="E4" s="52"/>
      <c r="F4" s="52"/>
      <c r="G4" s="62"/>
      <c r="I4" s="51"/>
    </row>
    <row r="5" spans="2:10" ht="12.75">
      <c r="B5" s="7"/>
      <c r="C5" s="7"/>
      <c r="D5" s="7"/>
      <c r="E5" s="7"/>
      <c r="F5" s="7"/>
      <c r="G5" s="7"/>
      <c r="H5" s="70"/>
      <c r="J5" s="76"/>
    </row>
    <row r="6" spans="1:11" ht="36.75" customHeight="1">
      <c r="A6" s="188"/>
      <c r="B6" s="188"/>
      <c r="C6" s="188"/>
      <c r="D6" s="188"/>
      <c r="E6" s="232" t="s">
        <v>119</v>
      </c>
      <c r="F6" s="233"/>
      <c r="G6" s="233"/>
      <c r="H6" s="233"/>
      <c r="I6" s="233"/>
      <c r="J6" s="234"/>
      <c r="K6" s="55"/>
    </row>
    <row r="7" spans="2:10" ht="3.75" customHeight="1" hidden="1" thickBot="1">
      <c r="B7" s="7"/>
      <c r="C7" s="7"/>
      <c r="D7" s="7"/>
      <c r="E7" s="7"/>
      <c r="F7" s="7"/>
      <c r="G7" s="7"/>
      <c r="H7" s="70"/>
      <c r="J7" s="76"/>
    </row>
    <row r="8" spans="2:10" ht="13.5" hidden="1" thickBot="1">
      <c r="B8" s="7"/>
      <c r="C8" s="7"/>
      <c r="D8" s="7"/>
      <c r="E8" s="7"/>
      <c r="F8" s="7"/>
      <c r="G8" s="7"/>
      <c r="H8" s="70"/>
      <c r="J8" s="76"/>
    </row>
    <row r="9" spans="2:10" ht="13.5" hidden="1" thickBot="1">
      <c r="B9" s="7"/>
      <c r="C9" s="7"/>
      <c r="D9" s="7"/>
      <c r="E9" s="7"/>
      <c r="F9" s="7"/>
      <c r="G9" s="7"/>
      <c r="H9" s="70"/>
      <c r="J9" s="76"/>
    </row>
    <row r="10" spans="2:10" ht="13.5" hidden="1" thickBot="1">
      <c r="B10" s="7"/>
      <c r="C10" s="7"/>
      <c r="D10" s="7"/>
      <c r="E10" s="7"/>
      <c r="F10" s="7"/>
      <c r="G10" s="7"/>
      <c r="H10" s="70"/>
      <c r="J10" s="76"/>
    </row>
    <row r="11" spans="2:10" ht="13.5" hidden="1" thickBot="1">
      <c r="B11" s="7"/>
      <c r="C11" s="7"/>
      <c r="D11" s="7"/>
      <c r="E11" s="7"/>
      <c r="F11" s="7"/>
      <c r="G11" s="7"/>
      <c r="H11" s="70"/>
      <c r="J11" s="76"/>
    </row>
    <row r="12" spans="2:10" ht="13.5" hidden="1" thickBot="1">
      <c r="B12" s="7"/>
      <c r="C12" s="7"/>
      <c r="D12" s="7"/>
      <c r="E12" s="7"/>
      <c r="F12" s="7"/>
      <c r="G12" s="7"/>
      <c r="H12" s="70"/>
      <c r="J12" s="76"/>
    </row>
    <row r="13" spans="2:10" ht="13.5" hidden="1" thickBot="1">
      <c r="B13" s="7"/>
      <c r="C13" s="7"/>
      <c r="D13" s="7"/>
      <c r="E13" s="7"/>
      <c r="F13" s="7"/>
      <c r="G13" s="7"/>
      <c r="H13" s="70"/>
      <c r="J13" s="76"/>
    </row>
    <row r="14" spans="2:10" ht="12.75">
      <c r="B14" s="7"/>
      <c r="C14" s="7"/>
      <c r="D14" s="7"/>
      <c r="E14" s="7"/>
      <c r="F14" s="7"/>
      <c r="G14" s="7"/>
      <c r="H14" s="70"/>
      <c r="J14" s="76"/>
    </row>
    <row r="15" spans="2:10" ht="12.75">
      <c r="B15" s="7"/>
      <c r="C15" s="7"/>
      <c r="D15" s="7"/>
      <c r="E15" s="7"/>
      <c r="F15" s="7"/>
      <c r="G15" s="7"/>
      <c r="H15" s="70"/>
      <c r="J15" s="76"/>
    </row>
    <row r="16" spans="2:10" ht="12.75">
      <c r="B16" s="7"/>
      <c r="C16" s="7"/>
      <c r="D16" s="7"/>
      <c r="E16" s="7"/>
      <c r="F16" s="7"/>
      <c r="G16" s="7"/>
      <c r="H16" s="70"/>
      <c r="J16" s="76" t="s">
        <v>106</v>
      </c>
    </row>
    <row r="17" spans="2:10" ht="13.5" thickBot="1">
      <c r="B17" s="7"/>
      <c r="C17" s="7"/>
      <c r="D17" s="7"/>
      <c r="E17" s="7"/>
      <c r="F17" s="7"/>
      <c r="G17" s="7"/>
      <c r="H17" s="70"/>
      <c r="J17" s="76"/>
    </row>
    <row r="18" spans="2:10" ht="12.75">
      <c r="B18" s="7"/>
      <c r="C18" s="219" t="s">
        <v>101</v>
      </c>
      <c r="D18" s="220"/>
      <c r="E18" s="220"/>
      <c r="F18" s="220"/>
      <c r="G18" s="221"/>
      <c r="H18" s="142"/>
      <c r="I18" s="143"/>
      <c r="J18" s="144"/>
    </row>
    <row r="19" spans="2:10" ht="29.25" customHeight="1">
      <c r="B19" s="7"/>
      <c r="C19" s="222"/>
      <c r="D19" s="223"/>
      <c r="E19" s="223"/>
      <c r="F19" s="223"/>
      <c r="G19" s="224"/>
      <c r="H19" s="189" t="s">
        <v>51</v>
      </c>
      <c r="I19" s="189" t="s">
        <v>51</v>
      </c>
      <c r="J19" s="192" t="s">
        <v>51</v>
      </c>
    </row>
    <row r="20" spans="2:12" ht="12.75">
      <c r="B20" s="7"/>
      <c r="C20" s="225"/>
      <c r="D20" s="226"/>
      <c r="E20" s="226"/>
      <c r="F20" s="226"/>
      <c r="G20" s="227"/>
      <c r="H20" s="190" t="s">
        <v>54</v>
      </c>
      <c r="I20" s="190" t="s">
        <v>54</v>
      </c>
      <c r="J20" s="192" t="s">
        <v>54</v>
      </c>
      <c r="K20" t="s">
        <v>24</v>
      </c>
      <c r="L20" s="54"/>
    </row>
    <row r="21" spans="2:10" ht="13.5" thickBot="1">
      <c r="B21" s="7"/>
      <c r="C21" s="228"/>
      <c r="D21" s="229"/>
      <c r="E21" s="229"/>
      <c r="F21" s="229"/>
      <c r="G21" s="230"/>
      <c r="H21" s="191" t="s">
        <v>110</v>
      </c>
      <c r="I21" s="191" t="s">
        <v>111</v>
      </c>
      <c r="J21" s="193">
        <v>2020</v>
      </c>
    </row>
    <row r="22" spans="2:10" ht="36.75" customHeight="1" thickTop="1">
      <c r="B22" s="7"/>
      <c r="C22" s="48"/>
      <c r="D22" s="49"/>
      <c r="E22" s="49"/>
      <c r="F22" s="50"/>
      <c r="G22" s="176" t="s">
        <v>89</v>
      </c>
      <c r="H22" s="179">
        <f>'BP'!H65</f>
        <v>419000</v>
      </c>
      <c r="I22" s="180">
        <f>'BP'!I65</f>
        <v>423000</v>
      </c>
      <c r="J22" s="181">
        <f>'BP'!J65</f>
        <v>423000</v>
      </c>
    </row>
    <row r="23" spans="2:10" ht="37.5" customHeight="1">
      <c r="B23" s="7"/>
      <c r="C23" s="45"/>
      <c r="D23" s="4"/>
      <c r="E23" s="24"/>
      <c r="F23" s="5"/>
      <c r="G23" s="177" t="s">
        <v>47</v>
      </c>
      <c r="H23" s="182">
        <f>KP!H25</f>
        <v>300</v>
      </c>
      <c r="I23" s="183">
        <f>KP!I25</f>
        <v>0</v>
      </c>
      <c r="J23" s="181">
        <f>KP!J25</f>
        <v>0</v>
      </c>
    </row>
    <row r="24" spans="2:10" ht="42.75" customHeight="1">
      <c r="B24" s="7"/>
      <c r="C24" s="45"/>
      <c r="D24" s="4"/>
      <c r="E24" s="24"/>
      <c r="F24" s="24"/>
      <c r="G24" s="178" t="s">
        <v>90</v>
      </c>
      <c r="H24" s="182">
        <f>PFO!H26</f>
        <v>54255.53</v>
      </c>
      <c r="I24" s="183">
        <f>PFO!J26</f>
        <v>0</v>
      </c>
      <c r="J24" s="181">
        <f>PFO!J26</f>
        <v>0</v>
      </c>
    </row>
    <row r="25" spans="2:10" ht="46.5" customHeight="1" thickBot="1">
      <c r="B25" s="7"/>
      <c r="C25" s="138"/>
      <c r="D25" s="139"/>
      <c r="E25" s="140"/>
      <c r="F25" s="141"/>
      <c r="G25" s="184" t="s">
        <v>107</v>
      </c>
      <c r="H25" s="185">
        <f>SUM(H22:H24)</f>
        <v>473555.53</v>
      </c>
      <c r="I25" s="186">
        <f>SUM(I22:I24)</f>
        <v>423000</v>
      </c>
      <c r="J25" s="187">
        <f>SUM(J22:J24)</f>
        <v>423000</v>
      </c>
    </row>
    <row r="26" spans="2:7" ht="12.75">
      <c r="B26" s="7"/>
      <c r="C26" s="7"/>
      <c r="D26" s="7"/>
      <c r="E26" s="7"/>
      <c r="F26" s="7"/>
      <c r="G26" s="7"/>
    </row>
    <row r="27" spans="2:7" ht="12.75">
      <c r="B27" s="7"/>
      <c r="C27" s="7"/>
      <c r="D27" s="7"/>
      <c r="E27" s="7"/>
      <c r="F27" s="7"/>
      <c r="G27" s="7"/>
    </row>
    <row r="28" spans="2:7" ht="15">
      <c r="B28" s="7"/>
      <c r="C28" s="61"/>
      <c r="D28" s="61"/>
      <c r="E28" s="61"/>
      <c r="F28" s="61"/>
      <c r="G28" s="61"/>
    </row>
    <row r="34" spans="7:16" ht="15">
      <c r="G34" s="231"/>
      <c r="H34" s="231"/>
      <c r="I34" s="231"/>
      <c r="J34" s="231"/>
      <c r="K34" s="231"/>
      <c r="L34" s="231"/>
      <c r="M34" s="231"/>
      <c r="N34" s="231"/>
      <c r="O34" s="231"/>
      <c r="P34" s="231"/>
    </row>
  </sheetData>
  <sheetProtection/>
  <mergeCells count="5">
    <mergeCell ref="B1:G1"/>
    <mergeCell ref="C18:G19"/>
    <mergeCell ref="C20:G21"/>
    <mergeCell ref="G34:P34"/>
    <mergeCell ref="E6:J6"/>
  </mergeCells>
  <printOptions/>
  <pageMargins left="0.54" right="0.2" top="1" bottom="1" header="0.49" footer="0.49212598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Zita</cp:lastModifiedBy>
  <cp:lastPrinted>2017-02-20T16:21:27Z</cp:lastPrinted>
  <dcterms:created xsi:type="dcterms:W3CDTF">1997-01-24T11:07:25Z</dcterms:created>
  <dcterms:modified xsi:type="dcterms:W3CDTF">2018-02-13T16:03:55Z</dcterms:modified>
  <cp:category/>
  <cp:version/>
  <cp:contentType/>
  <cp:contentStatus/>
</cp:coreProperties>
</file>